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omments1.xml" ContentType="application/vnd.openxmlformats-officedocument.spreadsheetml.comments+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V:\Dokument\01 Samhällsskydd\20 Bidrag\Anslag 2-4\2024\20 Ansökan\Myndigheter\"/>
    </mc:Choice>
  </mc:AlternateContent>
  <workbookProtection lockStructure="1"/>
  <bookViews>
    <workbookView xWindow="0" yWindow="0" windowWidth="19200" windowHeight="5616" tabRatio="845"/>
  </bookViews>
  <sheets>
    <sheet name="Del 1-4, Projektplan" sheetId="2" r:id="rId1"/>
    <sheet name="Del 5, Budget" sheetId="7" r:id="rId2"/>
    <sheet name="Exempel verksamhetslogik" sheetId="14" r:id="rId3"/>
    <sheet name="Om blanketten" sheetId="11" r:id="rId4"/>
    <sheet name="MSB" sheetId="3" state="hidden" r:id="rId5"/>
    <sheet name="Koppling" sheetId="5" state="hidden" r:id="rId6"/>
  </sheets>
  <definedNames>
    <definedName name="_xlnm.Print_Area" localSheetId="0">'Del 1-4, Projektplan'!$A$1:$K$380</definedName>
    <definedName name="_xlnm.Print_Area" localSheetId="1">'Del 5, Budget'!$B$3:$L$102</definedName>
    <definedName name="_xlnm.Print_Area" localSheetId="2">'Exempel verksamhetslogik'!$B$1:$H$10</definedName>
    <definedName name="_xlnm.Print_Area" localSheetId="3">'Om blanketten'!$A$1:$D$6</definedName>
    <definedName name="Z_4AC27408_0325_4E55_AB9D_733C5217F92E_.wvu.Cols" localSheetId="0" hidden="1">'Del 1-4, Projektplan'!#REF!</definedName>
    <definedName name="Z_4AC27408_0325_4E55_AB9D_733C5217F92E_.wvu.PrintArea" localSheetId="0" hidden="1">'Del 1-4, Projektplan'!$A$1:$K$379</definedName>
    <definedName name="Z_4AC27408_0325_4E55_AB9D_733C5217F92E_.wvu.PrintArea" localSheetId="1" hidden="1">'Del 5, Budget'!$A$2:$J$101</definedName>
  </definedNames>
  <calcPr calcId="162913"/>
  <customWorkbookViews>
    <customWorkbookView name="Odenberg Camilla - Personlig vy" guid="{4AC27408-0325-4E55-AB9D-733C5217F92E}" mergeInterval="0" personalView="1" maximized="1" xWindow="-8" yWindow="-8" windowWidth="1936" windowHeight="1176" tabRatio="845" activeSheetId="10"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 i="3" l="1"/>
  <c r="F2" i="3" l="1"/>
  <c r="I33" i="7" l="1"/>
  <c r="E33" i="7"/>
  <c r="G33" i="7"/>
  <c r="G30" i="7"/>
  <c r="G41" i="7" l="1"/>
  <c r="G40" i="7"/>
  <c r="G39" i="7" s="1"/>
  <c r="G38" i="7"/>
  <c r="G37" i="7"/>
  <c r="G35" i="7"/>
  <c r="G34" i="7"/>
  <c r="G32" i="7"/>
  <c r="G29" i="7"/>
  <c r="G28" i="7"/>
  <c r="E41" i="7"/>
  <c r="E40" i="7"/>
  <c r="E38" i="7"/>
  <c r="E37" i="7"/>
  <c r="E36" i="7" s="1"/>
  <c r="E35" i="7"/>
  <c r="E34" i="7"/>
  <c r="E32" i="7"/>
  <c r="E29" i="7"/>
  <c r="C40" i="2"/>
  <c r="G27" i="7" l="1"/>
  <c r="E39" i="7"/>
  <c r="I39" i="7" s="1"/>
  <c r="G36" i="7"/>
  <c r="I36" i="7" s="1"/>
  <c r="F6" i="2"/>
  <c r="B5" i="5" l="1"/>
  <c r="B4" i="5"/>
  <c r="G26" i="7" s="1"/>
  <c r="B3" i="5"/>
  <c r="C53" i="2" l="1"/>
  <c r="C51" i="2"/>
  <c r="B43" i="2"/>
  <c r="C52" i="2"/>
  <c r="E26" i="7"/>
  <c r="F3" i="2"/>
  <c r="J2" i="3"/>
  <c r="E2" i="3"/>
  <c r="K110" i="7" l="1"/>
  <c r="K116" i="7" l="1"/>
  <c r="G42" i="7" s="1"/>
  <c r="K115" i="7"/>
  <c r="E42" i="7" s="1"/>
  <c r="K114" i="7"/>
  <c r="K113" i="7"/>
  <c r="K112" i="7"/>
  <c r="K111" i="7"/>
  <c r="I42" i="7" l="1"/>
  <c r="K117" i="7"/>
  <c r="H54" i="7" l="1"/>
  <c r="G80" i="7"/>
  <c r="G71" i="7"/>
  <c r="G89" i="7"/>
  <c r="G98" i="7"/>
  <c r="G97" i="7"/>
  <c r="G99" i="7"/>
  <c r="G100" i="7"/>
  <c r="G101" i="7"/>
  <c r="G96" i="7"/>
  <c r="G90" i="7"/>
  <c r="G91" i="7"/>
  <c r="G88" i="7"/>
  <c r="G83" i="7"/>
  <c r="G79" i="7"/>
  <c r="G81" i="7"/>
  <c r="G82" i="7"/>
  <c r="G78" i="7"/>
  <c r="G73" i="7"/>
  <c r="G69" i="7"/>
  <c r="G31" i="7" s="1"/>
  <c r="G70" i="7"/>
  <c r="G72" i="7"/>
  <c r="G68" i="7"/>
  <c r="E31" i="7" s="1"/>
  <c r="E30" i="7" s="1"/>
  <c r="G43" i="7" l="1"/>
  <c r="I30" i="7"/>
  <c r="G102" i="7"/>
  <c r="H55" i="7"/>
  <c r="H56" i="7"/>
  <c r="H57" i="7"/>
  <c r="H58" i="7"/>
  <c r="H59" i="7"/>
  <c r="H60" i="7"/>
  <c r="H61" i="7"/>
  <c r="H62" i="7"/>
  <c r="H63" i="7"/>
  <c r="J62" i="7" l="1"/>
  <c r="J60" i="7"/>
  <c r="J56" i="7"/>
  <c r="J58" i="7"/>
  <c r="J61" i="7"/>
  <c r="J57" i="7"/>
  <c r="J63" i="7"/>
  <c r="J59" i="7"/>
  <c r="J55" i="7"/>
  <c r="J54" i="7"/>
  <c r="E28" i="7" s="1"/>
  <c r="G92" i="7" l="1"/>
  <c r="G84" i="7"/>
  <c r="G74" i="7"/>
  <c r="E27" i="7" l="1"/>
  <c r="I27" i="7" s="1"/>
  <c r="I43" i="7" l="1"/>
  <c r="E43" i="7"/>
  <c r="J64" i="7"/>
  <c r="G51" i="2" l="1"/>
  <c r="H2" i="3" l="1"/>
  <c r="G52" i="2"/>
  <c r="I2" i="3" s="1"/>
  <c r="G53" i="2" l="1"/>
  <c r="B50" i="2" s="1"/>
  <c r="D2" i="3"/>
  <c r="B2" i="3" l="1"/>
  <c r="C2" i="3" l="1"/>
</calcChain>
</file>

<file path=xl/comments1.xml><?xml version="1.0" encoding="utf-8"?>
<comments xmlns="http://schemas.openxmlformats.org/spreadsheetml/2006/main">
  <authors>
    <author>Odenberg Camilla</author>
  </authors>
  <commentList>
    <comment ref="D53" authorId="0" shapeId="0">
      <text>
        <r>
          <rPr>
            <b/>
            <sz val="9"/>
            <color indexed="81"/>
            <rFont val="Tahoma"/>
            <family val="2"/>
          </rPr>
          <t>ÅR:</t>
        </r>
        <r>
          <rPr>
            <sz val="9"/>
            <color indexed="81"/>
            <rFont val="Tahoma"/>
            <family val="2"/>
          </rPr>
          <t xml:space="preserve">
Ange det år till vilket kostnaden hör; så visas den i budgettabellen ovan. Om samma kostnad förekommer under flera år, fyller ni i en rad per år.</t>
        </r>
      </text>
    </comment>
    <comment ref="E53" authorId="0" shapeId="0">
      <text>
        <r>
          <rPr>
            <b/>
            <sz val="9"/>
            <color indexed="81"/>
            <rFont val="Tahoma"/>
            <family val="2"/>
          </rPr>
          <t>Belopp:</t>
        </r>
        <r>
          <rPr>
            <sz val="9"/>
            <color indexed="81"/>
            <rFont val="Tahoma"/>
            <family val="2"/>
          </rPr>
          <t xml:space="preserve">
Ange månadslön före arbetsgivaravgifter etc.</t>
        </r>
      </text>
    </comment>
    <comment ref="F53" authorId="0" shapeId="0">
      <text>
        <r>
          <rPr>
            <b/>
            <sz val="9"/>
            <color indexed="81"/>
            <rFont val="Tahoma"/>
            <family val="2"/>
          </rPr>
          <t>Lönebikostnad:</t>
        </r>
        <r>
          <rPr>
            <sz val="9"/>
            <color indexed="81"/>
            <rFont val="Tahoma"/>
            <family val="2"/>
          </rPr>
          <t xml:space="preserve">
Kostnader som arbetsgivaravgifter, pensionsavgifter osv. Anges som påslag i %</t>
        </r>
      </text>
    </comment>
    <comment ref="G53" authorId="0" shapeId="0">
      <text>
        <r>
          <rPr>
            <b/>
            <sz val="9"/>
            <color indexed="81"/>
            <rFont val="Tahoma"/>
            <family val="2"/>
          </rPr>
          <t>Omfattning:</t>
        </r>
        <r>
          <rPr>
            <sz val="9"/>
            <color indexed="81"/>
            <rFont val="Tahoma"/>
            <family val="2"/>
          </rPr>
          <t xml:space="preserve">
Om personen arbetar heltid inom projektet, ange 100 %.</t>
        </r>
      </text>
    </comment>
    <comment ref="H53" authorId="0" shapeId="0">
      <text>
        <r>
          <rPr>
            <b/>
            <sz val="9"/>
            <color indexed="81"/>
            <rFont val="Tahoma"/>
            <family val="2"/>
          </rPr>
          <t>À pris:</t>
        </r>
        <r>
          <rPr>
            <sz val="9"/>
            <color indexed="81"/>
            <rFont val="Tahoma"/>
            <family val="2"/>
          </rPr>
          <t xml:space="preserve">
Här beräknas </t>
        </r>
        <r>
          <rPr>
            <i/>
            <sz val="9"/>
            <color indexed="81"/>
            <rFont val="Tahoma"/>
            <family val="2"/>
          </rPr>
          <t>belopp + lönekostnad i procent * omfattning</t>
        </r>
      </text>
    </comment>
    <comment ref="I53" authorId="0" shapeId="0">
      <text>
        <r>
          <rPr>
            <b/>
            <sz val="9"/>
            <color indexed="81"/>
            <rFont val="Tahoma"/>
            <family val="2"/>
          </rPr>
          <t>Antal:</t>
        </r>
        <r>
          <rPr>
            <sz val="9"/>
            <color indexed="81"/>
            <rFont val="Tahoma"/>
            <family val="2"/>
          </rPr>
          <t xml:space="preserve">
Ange antal månader som personen är planerad att arbeta i projektet det valda året. 
</t>
        </r>
        <r>
          <rPr>
            <b/>
            <sz val="9"/>
            <color indexed="81"/>
            <rFont val="Tahoma"/>
            <family val="2"/>
          </rPr>
          <t xml:space="preserve">Tips!
</t>
        </r>
        <r>
          <rPr>
            <sz val="9"/>
            <color indexed="81"/>
            <rFont val="Tahoma"/>
            <family val="2"/>
          </rPr>
          <t>För att ange flera personer med samma lön och roll och under samma år, ange antal personer i beskrivningen och summera ihop antalet timmar/månader för alla personer på raden.</t>
        </r>
      </text>
    </comment>
    <comment ref="D67" authorId="0" shapeId="0">
      <text>
        <r>
          <rPr>
            <b/>
            <sz val="9"/>
            <color indexed="81"/>
            <rFont val="Tahoma"/>
            <family val="2"/>
          </rPr>
          <t>ÅR:</t>
        </r>
        <r>
          <rPr>
            <sz val="9"/>
            <color indexed="81"/>
            <rFont val="Tahoma"/>
            <family val="2"/>
          </rPr>
          <t xml:space="preserve">
Ange det år till vilket kostnaden hör; så visas den i budgettabellen ovan. Om samma kostnad förekommer under flera år, fyller ni i en rad per år.</t>
        </r>
      </text>
    </comment>
    <comment ref="E67" authorId="0" shapeId="0">
      <text>
        <r>
          <rPr>
            <b/>
            <sz val="9"/>
            <color indexed="81"/>
            <rFont val="Tahoma"/>
            <family val="2"/>
          </rPr>
          <t xml:space="preserve">Kr/antal:
</t>
        </r>
        <r>
          <rPr>
            <sz val="9"/>
            <color indexed="81"/>
            <rFont val="Tahoma"/>
            <family val="2"/>
          </rPr>
          <t>Ex: om ni anlitar en konsult per timme, skriver ni kostnad per timme här.</t>
        </r>
      </text>
    </comment>
    <comment ref="F67" authorId="0" shapeId="0">
      <text>
        <r>
          <rPr>
            <b/>
            <sz val="9"/>
            <color indexed="81"/>
            <rFont val="Tahoma"/>
            <family val="2"/>
          </rPr>
          <t>Antal:</t>
        </r>
        <r>
          <rPr>
            <sz val="9"/>
            <color indexed="81"/>
            <rFont val="Tahoma"/>
            <family val="2"/>
          </rPr>
          <t xml:space="preserve">
Ange antal (exempelvis timmar, om ni anlitar en konsult per timme). Måste vara minst 1 för att räknas till budgeten</t>
        </r>
      </text>
    </comment>
    <comment ref="D77" authorId="0" shapeId="0">
      <text>
        <r>
          <rPr>
            <b/>
            <sz val="9"/>
            <color indexed="81"/>
            <rFont val="Tahoma"/>
            <family val="2"/>
          </rPr>
          <t>ÅR:</t>
        </r>
        <r>
          <rPr>
            <sz val="9"/>
            <color indexed="81"/>
            <rFont val="Tahoma"/>
            <family val="2"/>
          </rPr>
          <t xml:space="preserve">
Ange det år till vilket kostnaden hör; så visas den i budgettabellen ovan. Om samma kostnad förekommer under flera år, fyller ni i en rad per år.</t>
        </r>
      </text>
    </comment>
    <comment ref="F77" authorId="0" shapeId="0">
      <text>
        <r>
          <rPr>
            <b/>
            <sz val="9"/>
            <color indexed="81"/>
            <rFont val="Tahoma"/>
            <family val="2"/>
          </rPr>
          <t>Antal personer:</t>
        </r>
        <r>
          <rPr>
            <sz val="9"/>
            <color indexed="81"/>
            <rFont val="Tahoma"/>
            <family val="2"/>
          </rPr>
          <t xml:space="preserve">
Ange antal. Måste vara minst 1 för att räknas till budgeten</t>
        </r>
      </text>
    </comment>
    <comment ref="C87" authorId="0" shapeId="0">
      <text>
        <r>
          <rPr>
            <b/>
            <sz val="9"/>
            <color indexed="81"/>
            <rFont val="Tahoma"/>
            <family val="2"/>
          </rPr>
          <t xml:space="preserve">Beskriv användning: </t>
        </r>
        <r>
          <rPr>
            <sz val="9"/>
            <color indexed="81"/>
            <rFont val="Tahoma"/>
            <family val="2"/>
          </rPr>
          <t>Ange ex inköp av utrustning eller materiel  samt beskrivning av vad som avses och vad den ska användas till i projektet</t>
        </r>
      </text>
    </comment>
    <comment ref="D87" authorId="0" shapeId="0">
      <text>
        <r>
          <rPr>
            <b/>
            <sz val="9"/>
            <color indexed="81"/>
            <rFont val="Tahoma"/>
            <family val="2"/>
          </rPr>
          <t>ÅR:</t>
        </r>
        <r>
          <rPr>
            <sz val="9"/>
            <color indexed="81"/>
            <rFont val="Tahoma"/>
            <family val="2"/>
          </rPr>
          <t xml:space="preserve">
Ange det år till vilket kostnaden hör; så visas den i budgettabellen ovan. Om samma kostnad förekommer under flera år, fyller ni i en rad per år.</t>
        </r>
      </text>
    </comment>
    <comment ref="F87" authorId="0" shapeId="0">
      <text>
        <r>
          <rPr>
            <b/>
            <sz val="9"/>
            <color indexed="81"/>
            <rFont val="Tahoma"/>
            <family val="2"/>
          </rPr>
          <t xml:space="preserve">Nyttjandegrad (%):
</t>
        </r>
        <r>
          <rPr>
            <sz val="9"/>
            <color indexed="81"/>
            <rFont val="Tahoma"/>
            <family val="2"/>
          </rPr>
          <t xml:space="preserve">Skriv 100 % om inventarien endast används inom ramen för det här projektet och under hela sin avskrivningstid, ange annars en lägre nyttjandegrad. 
</t>
        </r>
        <r>
          <rPr>
            <i/>
            <sz val="9"/>
            <color indexed="81"/>
            <rFont val="Tahoma"/>
            <family val="2"/>
          </rPr>
          <t>Ex. ange nyttjandegrad 50 % för en inventarie med avskrivningstid på 4 år används endast inom projektet i 2 år och som efter projektets slut används i annan verksamhet i ytterligare 2 år.</t>
        </r>
      </text>
    </comment>
    <comment ref="C95" authorId="0" shapeId="0">
      <text>
        <r>
          <rPr>
            <b/>
            <sz val="9"/>
            <color indexed="81"/>
            <rFont val="Tahoma"/>
            <family val="2"/>
          </rPr>
          <t xml:space="preserve">Typ av kostnad: </t>
        </r>
        <r>
          <rPr>
            <sz val="9"/>
            <color indexed="81"/>
            <rFont val="Tahoma"/>
            <family val="2"/>
          </rPr>
          <t xml:space="preserve">Ange ex inköp av utrustning eller materiel  samt beskrivning av vad som avses, eller hyra av extern lokal samt syfte med förhyrning
</t>
        </r>
      </text>
    </comment>
    <comment ref="D95" authorId="0" shapeId="0">
      <text>
        <r>
          <rPr>
            <b/>
            <sz val="9"/>
            <color indexed="81"/>
            <rFont val="Tahoma"/>
            <family val="2"/>
          </rPr>
          <t>ÅR:</t>
        </r>
        <r>
          <rPr>
            <sz val="9"/>
            <color indexed="81"/>
            <rFont val="Tahoma"/>
            <family val="2"/>
          </rPr>
          <t xml:space="preserve">
Ange det år till vilket kostnaden hör; så visas den i budgettabellen ovan. Om samma kostnad förekommer under flera år, fyller ni i en rad per år.</t>
        </r>
      </text>
    </comment>
    <comment ref="F95" authorId="0" shapeId="0">
      <text>
        <r>
          <rPr>
            <b/>
            <sz val="9"/>
            <color indexed="81"/>
            <rFont val="Tahoma"/>
            <family val="2"/>
          </rPr>
          <t>Antal:</t>
        </r>
        <r>
          <rPr>
            <sz val="9"/>
            <color indexed="81"/>
            <rFont val="Tahoma"/>
            <family val="2"/>
          </rPr>
          <t xml:space="preserve">
Ange antal. Måste vara minst 1 för att räknas till budgeten</t>
        </r>
      </text>
    </comment>
    <comment ref="C109" authorId="0" shapeId="0">
      <text>
        <r>
          <rPr>
            <b/>
            <sz val="9"/>
            <color indexed="81"/>
            <rFont val="Tahoma"/>
            <family val="2"/>
          </rPr>
          <t xml:space="preserve">Beskriv kostnaden: 
</t>
        </r>
        <r>
          <rPr>
            <sz val="9"/>
            <color indexed="81"/>
            <rFont val="Tahoma"/>
            <family val="2"/>
          </rPr>
          <t>Beskriv innehåll och behov av tjänsten, resan, lokalen osv.</t>
        </r>
      </text>
    </comment>
    <comment ref="H109" authorId="0" shapeId="0">
      <text>
        <r>
          <rPr>
            <b/>
            <sz val="9"/>
            <color indexed="81"/>
            <rFont val="Tahoma"/>
            <family val="2"/>
          </rPr>
          <t>ÅR:</t>
        </r>
        <r>
          <rPr>
            <sz val="9"/>
            <color indexed="81"/>
            <rFont val="Tahoma"/>
            <family val="2"/>
          </rPr>
          <t xml:space="preserve">
Ange det år till vilket kostnaden hör; så visas den i budgettabellen ovan. Om samma kostnad förekommer under flera år, fyller ni i en rad per år.</t>
        </r>
      </text>
    </comment>
    <comment ref="J109" authorId="0" shapeId="0">
      <text>
        <r>
          <rPr>
            <b/>
            <sz val="9"/>
            <color indexed="81"/>
            <rFont val="Tahoma"/>
            <family val="2"/>
          </rPr>
          <t>Antal:</t>
        </r>
        <r>
          <rPr>
            <sz val="9"/>
            <color indexed="81"/>
            <rFont val="Tahoma"/>
            <family val="2"/>
          </rPr>
          <t xml:space="preserve">
Ange antal. Måste vara minst 1 för att räknas till budgeten</t>
        </r>
      </text>
    </comment>
  </commentList>
</comments>
</file>

<file path=xl/sharedStrings.xml><?xml version="1.0" encoding="utf-8"?>
<sst xmlns="http://schemas.openxmlformats.org/spreadsheetml/2006/main" count="348" uniqueCount="219">
  <si>
    <t>Kontaktpersonens namn:</t>
  </si>
  <si>
    <t>Kontaktperson mejl</t>
  </si>
  <si>
    <t>Projektplan för myndigheter</t>
  </si>
  <si>
    <t>Myndighet</t>
  </si>
  <si>
    <t>1. PROJEKTÖVERSIKT</t>
  </si>
  <si>
    <t>1.1 Kontaktuppgifter</t>
  </si>
  <si>
    <t>Sökande myndighet:</t>
  </si>
  <si>
    <t>Telefonnummer till kontaktperson:</t>
  </si>
  <si>
    <t>E-post till kontaktperson:</t>
  </si>
  <si>
    <t>1.2. Projekttitel</t>
  </si>
  <si>
    <t>Energiförsörjning</t>
  </si>
  <si>
    <t>Transporter</t>
  </si>
  <si>
    <t>(Klicka här för att välja i rullistan)</t>
  </si>
  <si>
    <t>Annat</t>
  </si>
  <si>
    <t>2. PROJEKTETS FÖRUTSÄTTNINGAR</t>
  </si>
  <si>
    <t>Tidpunkt (ungefärlig)</t>
  </si>
  <si>
    <t>4.1 Finansieringsprinciper</t>
  </si>
  <si>
    <t>Kryssrutor:</t>
  </si>
  <si>
    <t>Kommuner</t>
  </si>
  <si>
    <t>Regioner</t>
  </si>
  <si>
    <t>Länsstyrelser</t>
  </si>
  <si>
    <t>Näringsliv</t>
  </si>
  <si>
    <t>Centrala myndigheter</t>
  </si>
  <si>
    <t>Frivilligorganisationer</t>
  </si>
  <si>
    <t>Allmänheten</t>
  </si>
  <si>
    <t>Klicka här för att komma direkt till budgeten.</t>
  </si>
  <si>
    <t>Postadress:</t>
  </si>
  <si>
    <t>Klicka här för att komma tillbaka till projektplanen</t>
  </si>
  <si>
    <t>Projekttitel</t>
  </si>
  <si>
    <t>Ordning och säkerhet</t>
  </si>
  <si>
    <t>Skydd av civilbefolkningen</t>
  </si>
  <si>
    <t>Hälso- och sjukvård och omsorg</t>
  </si>
  <si>
    <t>Livsmedel och dricksvatten</t>
  </si>
  <si>
    <t>Finansiell beredskap</t>
  </si>
  <si>
    <t>Elektroniska kommunikationer och post</t>
  </si>
  <si>
    <t>Annat (lämna kommentar)</t>
  </si>
  <si>
    <t>Kryssrutor - ingångsvärden</t>
  </si>
  <si>
    <t>Projektet kopplar inte till inriktningen</t>
  </si>
  <si>
    <t>(Välj i listan)</t>
  </si>
  <si>
    <t>Aktör</t>
  </si>
  <si>
    <t>Delaktighet, ange hur</t>
  </si>
  <si>
    <t>Vidtalad?</t>
  </si>
  <si>
    <t>Hela projektperioden</t>
  </si>
  <si>
    <t>Befattning</t>
  </si>
  <si>
    <t>ÅR</t>
  </si>
  <si>
    <t>Ange år</t>
  </si>
  <si>
    <t>Antal</t>
  </si>
  <si>
    <t>Summa</t>
  </si>
  <si>
    <t>Telefonnummer till behörig:</t>
  </si>
  <si>
    <t>Webbutbildningar - Ekonomistyrningsverket (esv.se)</t>
  </si>
  <si>
    <t>Länk till Verksamhetslogik - Ekonomistyrningsverket (esv.se) och vägledningen (2016:31)</t>
  </si>
  <si>
    <t>4. PROJEKTETS GENOMFÖRANDE</t>
  </si>
  <si>
    <t xml:space="preserve">Innan ni skickar in er ansökan ska ni fylla i budgeten, se fliken "Budget" i detta dokument. </t>
  </si>
  <si>
    <t>PROJEKTBUDGET</t>
  </si>
  <si>
    <t>Antal personer</t>
  </si>
  <si>
    <t>Kr/person</t>
  </si>
  <si>
    <t>Ange resmål, syfte, resenär</t>
  </si>
  <si>
    <t>Typ av kostnad och beskrivning av tjänst</t>
  </si>
  <si>
    <t>Lönebikostnad (%)</t>
  </si>
  <si>
    <t>Omfattning (%)</t>
  </si>
  <si>
    <t>Total sökt kostnad per år</t>
  </si>
  <si>
    <t>Anskaffnings-värde</t>
  </si>
  <si>
    <t>Nyttjandegrad (%)</t>
  </si>
  <si>
    <t>Typ av kostnad och beskrivning av syftet</t>
  </si>
  <si>
    <t>Kr/antal</t>
  </si>
  <si>
    <r>
      <t xml:space="preserve">Startdatum </t>
    </r>
    <r>
      <rPr>
        <sz val="11.5"/>
        <color theme="1"/>
        <rFont val="Garamond"/>
        <family val="1"/>
      </rPr>
      <t>(åååå-mm-dd)</t>
    </r>
  </si>
  <si>
    <r>
      <t xml:space="preserve">Slutdatum </t>
    </r>
    <r>
      <rPr>
        <sz val="11.5"/>
        <color theme="1"/>
        <rFont val="Garamond"/>
        <family val="1"/>
      </rPr>
      <t>(åååå-mm-dd)</t>
    </r>
  </si>
  <si>
    <t xml:space="preserve">projektet behöver ta hänsyn till? </t>
  </si>
  <si>
    <t>projektet ska kunna genomföras?</t>
  </si>
  <si>
    <t>Månadslön</t>
  </si>
  <si>
    <t>Antal mån (under valt år)</t>
  </si>
  <si>
    <t>5. BUDGET</t>
  </si>
  <si>
    <t>Namn på behörig tjänsteperson:</t>
  </si>
  <si>
    <t>Titel på behörig tjänsteperson:</t>
  </si>
  <si>
    <t>Kontaktperson + tel.</t>
  </si>
  <si>
    <t>Samverkanspartner</t>
  </si>
  <si>
    <t>Egna myndigheten</t>
  </si>
  <si>
    <r>
      <t xml:space="preserve">Ange aktörerna med vilka ni samverkar inom projektet och en kontaktperson som MSB kan ta kontakt med. Bekräfta också att berörd aktör är vidtalad. Tänk på att resultatet oftast blir bättre om målgruppen är aktivt involverad i projektet. 
</t>
    </r>
    <r>
      <rPr>
        <b/>
        <u/>
        <sz val="11.5"/>
        <color theme="1"/>
        <rFont val="Garamond"/>
        <family val="1"/>
      </rPr>
      <t>OBS!</t>
    </r>
    <r>
      <rPr>
        <sz val="11.5"/>
        <color theme="1"/>
        <rFont val="Garamond"/>
        <family val="1"/>
      </rPr>
      <t xml:space="preserve"> Om er beskrivning av en aktivitet blir längre än den mängd text som kan visas i rutan kan ni </t>
    </r>
    <r>
      <rPr>
        <b/>
        <sz val="11.5"/>
        <color theme="1"/>
        <rFont val="Garamond"/>
        <family val="1"/>
      </rPr>
      <t>förstora raden</t>
    </r>
    <r>
      <rPr>
        <sz val="11.5"/>
        <color theme="1"/>
        <rFont val="Garamond"/>
        <family val="1"/>
      </rPr>
      <t xml:space="preserve"> genom att dra i skiljelinjen mellan radnumren till vänster </t>
    </r>
    <r>
      <rPr>
        <b/>
        <sz val="11.5"/>
        <color theme="1"/>
        <rFont val="Garamond"/>
        <family val="1"/>
      </rPr>
      <t>eller</t>
    </r>
    <r>
      <rPr>
        <sz val="11.5"/>
        <color theme="1"/>
        <rFont val="Garamond"/>
        <family val="1"/>
      </rPr>
      <t xml:space="preserve"> </t>
    </r>
    <r>
      <rPr>
        <b/>
        <sz val="11.5"/>
        <color theme="1"/>
        <rFont val="Garamond"/>
        <family val="1"/>
      </rPr>
      <t>infoga</t>
    </r>
    <r>
      <rPr>
        <sz val="11.5"/>
        <color theme="1"/>
        <rFont val="Garamond"/>
        <family val="1"/>
      </rPr>
      <t xml:space="preserve"> </t>
    </r>
    <r>
      <rPr>
        <b/>
        <sz val="11.5"/>
        <color theme="1"/>
        <rFont val="Garamond"/>
        <family val="1"/>
      </rPr>
      <t>nya</t>
    </r>
    <r>
      <rPr>
        <sz val="11.5"/>
        <color theme="1"/>
        <rFont val="Garamond"/>
        <family val="1"/>
      </rPr>
      <t xml:space="preserve"> </t>
    </r>
    <r>
      <rPr>
        <b/>
        <sz val="11.5"/>
        <color theme="1"/>
        <rFont val="Garamond"/>
        <family val="1"/>
      </rPr>
      <t>rader.</t>
    </r>
  </si>
  <si>
    <t>Anläggningstillgång</t>
  </si>
  <si>
    <t>Övriga kostnad</t>
  </si>
  <si>
    <t>Resa och logi</t>
  </si>
  <si>
    <t>5.3 Extern tjänst</t>
  </si>
  <si>
    <r>
      <t xml:space="preserve">5.4 Resa och logi </t>
    </r>
    <r>
      <rPr>
        <sz val="10"/>
        <color theme="1"/>
        <rFont val="Century Gothic"/>
        <family val="2"/>
        <scheme val="major"/>
      </rPr>
      <t>(ange en resa per rad)</t>
    </r>
  </si>
  <si>
    <r>
      <t xml:space="preserve">5.6 Övrig kostnad </t>
    </r>
    <r>
      <rPr>
        <sz val="10"/>
        <color theme="1"/>
        <rFont val="Century Gothic"/>
        <family val="2"/>
        <scheme val="major"/>
      </rPr>
      <t>(hyra extern lokal, förbrukningsmateriel och andra kostnader som inte passar under övriga kategorier)</t>
    </r>
  </si>
  <si>
    <t>Var uppstår kostnaden?</t>
  </si>
  <si>
    <t>Beskriv anskaffning och användning</t>
  </si>
  <si>
    <t>Lönekostnad</t>
  </si>
  <si>
    <t>à pris (per mån)</t>
  </si>
  <si>
    <t>Extern tjänst/sakkunskap</t>
  </si>
  <si>
    <r>
      <t xml:space="preserve">Enligt finansieringsprinciperna ska sökande myndighet </t>
    </r>
    <r>
      <rPr>
        <b/>
        <sz val="11.5"/>
        <color theme="1"/>
        <rFont val="Garamond"/>
        <family val="1"/>
      </rPr>
      <t>redogöra för den fortsatta finansieringen efter projektavslut</t>
    </r>
    <r>
      <rPr>
        <sz val="11.5"/>
        <color theme="1"/>
        <rFont val="Garamond"/>
        <family val="1"/>
      </rPr>
      <t>. Var därför tydlig med vem/vilka som ansvarar för kostnaden samt hantering av eventuell risk om kostnaden inte kan tillgodoses efter projektavslut.</t>
    </r>
  </si>
  <si>
    <t>Kostnadstyp</t>
  </si>
  <si>
    <t>Kostnad för övning</t>
  </si>
  <si>
    <t>(Välj)</t>
  </si>
  <si>
    <t>Beskriv kostnaden</t>
  </si>
  <si>
    <r>
      <t>5.2. Lönekostnad</t>
    </r>
    <r>
      <rPr>
        <sz val="12"/>
        <color theme="1"/>
        <rFont val="Century Gothic"/>
        <family val="2"/>
        <scheme val="major"/>
      </rPr>
      <t xml:space="preserve"> </t>
    </r>
    <r>
      <rPr>
        <sz val="10"/>
        <color theme="1"/>
        <rFont val="Century Gothic"/>
        <family val="2"/>
        <scheme val="major"/>
      </rPr>
      <t>(du kan byta från lön för egen personal till lön för personal hos samverkanspartner genom att välja alternativ i första kolumnen)</t>
    </r>
  </si>
  <si>
    <t>3. PROJEKTETS RESULTAT</t>
  </si>
  <si>
    <t>1.3 Tidplan</t>
  </si>
  <si>
    <r>
      <rPr>
        <b/>
        <sz val="11.5"/>
        <color theme="1"/>
        <rFont val="Garamond"/>
        <family val="1"/>
      </rPr>
      <t>Kontaktperson</t>
    </r>
    <r>
      <rPr>
        <sz val="11.5"/>
        <color theme="1"/>
        <rFont val="Garamond"/>
        <family val="1"/>
      </rPr>
      <t xml:space="preserve"> är den som kan svara på frågor om projektansökan. </t>
    </r>
    <r>
      <rPr>
        <b/>
        <sz val="11.5"/>
        <color theme="1"/>
        <rFont val="Garamond"/>
        <family val="1"/>
      </rPr>
      <t>Behörig tjänsteperson</t>
    </r>
    <r>
      <rPr>
        <sz val="11.5"/>
        <color theme="1"/>
        <rFont val="Garamond"/>
        <family val="1"/>
      </rPr>
      <t xml:space="preserve"> är den som intygar uppgifterna i ansökan på sökande myndighets uppdrag och skriver under ansökan (se separat blankett).</t>
    </r>
  </si>
  <si>
    <t>Del 1 - Projektöversikt</t>
  </si>
  <si>
    <t>Del 3 - Projektets resultat</t>
  </si>
  <si>
    <t>Del 5 - Budget (separat flik)</t>
  </si>
  <si>
    <t>Sammanfattning och beskrivning av nuläget samt önskat läge när projektet är slutfört. Grundläggande info som kontaktuppgifter, tidplan, koppling till behovsgrund.</t>
  </si>
  <si>
    <t>Del 2 - Projektets förutsättningar</t>
  </si>
  <si>
    <t>Blankettens struktur</t>
  </si>
  <si>
    <t>Motivering varför projektet inte är eget ansvar, vilka aktörer som är målgrupp och hur de ska ta del av projetket och dess resultat. Här redogörs också för koppling till annan verksamhet, omhändertagande av tidigare erfarenheter samt risker och framgångsfaktorer.</t>
  </si>
  <si>
    <t>Tekniska tips</t>
  </si>
  <si>
    <t>a)                            b)</t>
  </si>
  <si>
    <t xml:space="preserve">I del 4 beskriver ni projektets aktiviteter och redogör för samverkande aktörer.
</t>
  </si>
  <si>
    <r>
      <t xml:space="preserve">1.4 Summa sökt ersättning </t>
    </r>
    <r>
      <rPr>
        <sz val="10"/>
        <color theme="1"/>
        <rFont val="Century Gothic"/>
        <family val="2"/>
        <scheme val="major"/>
      </rPr>
      <t xml:space="preserve"> (visas automatiskt när ni fyllt i budgetfliken)</t>
    </r>
  </si>
  <si>
    <t>1.5 Sammanfattning av projektet</t>
  </si>
  <si>
    <t>2.1 Motivera varför projektet ska finansieras med anslag 2:4 och inte i ordinarie verksamhet</t>
  </si>
  <si>
    <t>3.1 Beskriv nuläget</t>
  </si>
  <si>
    <t>3.2 Beskriv projektets prestationer: vad förväntas projektet leverera?</t>
  </si>
  <si>
    <t>3.3 Vilka effekter på beredskap förväntas projektet leda till?</t>
  </si>
  <si>
    <r>
      <t xml:space="preserve">3.3.1 Effekter på kort sikt </t>
    </r>
    <r>
      <rPr>
        <sz val="9"/>
        <color theme="1"/>
        <rFont val="Century Gothic"/>
        <family val="2"/>
        <scheme val="major"/>
      </rPr>
      <t>(som prestationerna leder till):</t>
    </r>
  </si>
  <si>
    <t>3.4 Hur ska projektet följas upp?</t>
  </si>
  <si>
    <t>3.5 Plan för implementering och spridning av resultatet:</t>
  </si>
  <si>
    <r>
      <t xml:space="preserve">3.6 Vilka framtida förvaltningskostnader väntas projektet generera? </t>
    </r>
    <r>
      <rPr>
        <sz val="11.5"/>
        <color theme="1"/>
        <rFont val="Garamond"/>
        <family val="1"/>
      </rPr>
      <t>Om inga, ange det och förklara.</t>
    </r>
  </si>
  <si>
    <t>Skriv svaret här:</t>
  </si>
  <si>
    <t>Resultaten utgörs av prestationer och effekter. Här redogörs också för uppföljning med hjälp av indikatorer och framtida implementering samt finansiering.</t>
  </si>
  <si>
    <t>Här listas den verksamhet som ska genomföras inom ramen för projektet och vilka aktörer som ingår i samverkan.</t>
  </si>
  <si>
    <t>Redovisning av sökt ersättning.</t>
  </si>
  <si>
    <t>Del 4 - Projektets genomförande</t>
  </si>
  <si>
    <t>4.3 Vilka aktörer samverkar ni med i projektet och hur?</t>
  </si>
  <si>
    <r>
      <t xml:space="preserve">3.3.2 Effekter på medellång och lång sikt </t>
    </r>
    <r>
      <rPr>
        <sz val="9"/>
        <color theme="1"/>
        <rFont val="Century Gothic"/>
        <family val="2"/>
        <scheme val="major"/>
      </rPr>
      <t>(som de kortsiktiga effekterna leder till):</t>
    </r>
  </si>
  <si>
    <t>Information om att söka ersättning för egeninitierade övningar inom projektet finns på MSB:s webbsida.</t>
  </si>
  <si>
    <r>
      <t xml:space="preserve">Effekter på kort sikt förväntas ske som en följd av prestationerna. 
</t>
    </r>
    <r>
      <rPr>
        <i/>
        <sz val="11.5"/>
        <color theme="1"/>
        <rFont val="Garamond"/>
        <family val="1"/>
      </rPr>
      <t xml:space="preserve">Exempel: den kortsiktiga effekten av ett projekt som tagit fram en vägledning (prestation) vara att målgrupperna för vägledningen och de som deltagit i referensgrupper har fått ökad kunskap på området. </t>
    </r>
  </si>
  <si>
    <t>Resurser</t>
  </si>
  <si>
    <t>(vad behövs för att genomföra projektet)</t>
  </si>
  <si>
    <t>Aktiviteter</t>
  </si>
  <si>
    <t>(vilken verksamhet/vilka uppgifter utförs i projektet)</t>
  </si>
  <si>
    <t>Prestationer</t>
  </si>
  <si>
    <t>Effekt, kort sikt</t>
  </si>
  <si>
    <t>(vad väntas prestationerna leda till)</t>
  </si>
  <si>
    <t>Effekt, medellång sikt</t>
  </si>
  <si>
    <t>Effekt, lång sikt</t>
  </si>
  <si>
    <t>Slutmål</t>
  </si>
  <si>
    <t>Projektledare</t>
  </si>
  <si>
    <t>Projektgrupp</t>
  </si>
  <si>
    <t>Referensgrupp</t>
  </si>
  <si>
    <t>Möten (referensgrupp)</t>
  </si>
  <si>
    <t>Kunskapsinhämtning</t>
  </si>
  <si>
    <t>Skriva vägledning</t>
  </si>
  <si>
    <t>Utforma information/utbildningar om vägledningen.</t>
  </si>
  <si>
    <t> En publicerad vägledning</t>
  </si>
  <si>
    <t>Spridningsaktiviteter (information/utbildning i vägledningen)</t>
  </si>
  <si>
    <t>Ökad kunskap hos gruppen som arbetar med vägledningen, erfarenhetsutbyte</t>
  </si>
  <si>
    <t>Ökad kunskap hos målgrupperna som får stöd i att använda vägledningen</t>
  </si>
  <si>
    <t>Målgrupperna tar fram nya rutiner och beredskapsplaner utifrån vägledningen</t>
  </si>
  <si>
    <t>Övningar i de nya rutinerna genomförs</t>
  </si>
  <si>
    <t>Långsiktig och systematiskt hantering av det vägledningen omfattar finns på plats</t>
  </si>
  <si>
    <t>Samhällets beredskap har stärkts</t>
  </si>
  <si>
    <t>Effekt på längre sikt</t>
  </si>
  <si>
    <t>(vad leder aktiviteterna till dvs vad ska projektet leverera)</t>
  </si>
  <si>
    <t>(övergripande, önskat framtida tillstånd)</t>
  </si>
  <si>
    <t>(vad väntas effekterna på medellång sikt leda till)</t>
  </si>
  <si>
    <t>(vad väntas de kortsiktiga effekterna leda till)</t>
  </si>
  <si>
    <r>
      <t xml:space="preserve">Del 3 använder begrepp och uttryck från </t>
    </r>
    <r>
      <rPr>
        <b/>
        <sz val="11.5"/>
        <color theme="1"/>
        <rFont val="Garamond"/>
        <family val="1"/>
      </rPr>
      <t>verksamhetslogik</t>
    </r>
    <r>
      <rPr>
        <sz val="11.5"/>
        <color theme="1"/>
        <rFont val="Garamond"/>
        <family val="1"/>
      </rPr>
      <t xml:space="preserve">. Verksamhetslogik är ett systematiskt sätt att beskriva verksamheters förutsättningar, genomförande och väntade effekter (ESV 2016:31). </t>
    </r>
    <r>
      <rPr>
        <b/>
        <sz val="11.5"/>
        <color theme="1"/>
        <rFont val="Garamond"/>
        <family val="1"/>
      </rPr>
      <t>Resurser</t>
    </r>
    <r>
      <rPr>
        <sz val="11.5"/>
        <color theme="1"/>
        <rFont val="Garamond"/>
        <family val="1"/>
      </rPr>
      <t xml:space="preserve"> är det som behövs för att genomföra projektet, ni redovisar de resurser ni söker ersättning för på fliken Budget. </t>
    </r>
    <r>
      <rPr>
        <b/>
        <sz val="11.5"/>
        <color theme="1"/>
        <rFont val="Garamond"/>
        <family val="1"/>
      </rPr>
      <t>Aktiviteter</t>
    </r>
    <r>
      <rPr>
        <sz val="11.5"/>
        <color theme="1"/>
        <rFont val="Garamond"/>
        <family val="1"/>
      </rPr>
      <t xml:space="preserve"> är den verksamhet som bedrivs inom ramen för det aktuella projektet, de kommer ni att beskriva i del 4 i ansökan. I den här delen redogör ni för projektets </t>
    </r>
    <r>
      <rPr>
        <b/>
        <sz val="11.5"/>
        <color theme="1"/>
        <rFont val="Garamond"/>
        <family val="1"/>
      </rPr>
      <t>prestationer,</t>
    </r>
    <r>
      <rPr>
        <sz val="11.5"/>
        <color theme="1"/>
        <rFont val="Garamond"/>
        <family val="1"/>
      </rPr>
      <t xml:space="preserve"> det vill säga de leveranser som projektet ska prestera, och projektets väntade </t>
    </r>
    <r>
      <rPr>
        <b/>
        <sz val="11.5"/>
        <color theme="1"/>
        <rFont val="Garamond"/>
        <family val="1"/>
      </rPr>
      <t>effekter på kort och längre sikt</t>
    </r>
    <r>
      <rPr>
        <sz val="11.5"/>
        <color theme="1"/>
        <rFont val="Garamond"/>
        <family val="1"/>
      </rPr>
      <t xml:space="preserve"> för att visa på hur projektet bidrar till att stärka samhällets beredskap som utgör </t>
    </r>
    <r>
      <rPr>
        <b/>
        <sz val="11.5"/>
        <color theme="1"/>
        <rFont val="Garamond"/>
        <family val="1"/>
      </rPr>
      <t xml:space="preserve">slutmålet. </t>
    </r>
    <r>
      <rPr>
        <sz val="11.5"/>
        <color theme="1"/>
        <rFont val="Garamond"/>
        <family val="1"/>
      </rPr>
      <t>Prestationerna och effekterna utgör projektets resultat. Se även fliken "</t>
    </r>
    <r>
      <rPr>
        <b/>
        <sz val="11.5"/>
        <color theme="1"/>
        <rFont val="Garamond"/>
        <family val="1"/>
      </rPr>
      <t>Exempel verksamhetslogik</t>
    </r>
    <r>
      <rPr>
        <sz val="11.5"/>
        <color theme="1"/>
        <rFont val="Garamond"/>
        <family val="1"/>
      </rPr>
      <t>" i denna fil.
På ESV:s webbsida finns en vägledning och en webbutbildning i verksamhetslogik (länk nedan) och ovan en översiktlig figur över hur de olika delarna hänger ihop. Använd gärna "Sorteringstabellen" i vägledningen (tabell 4.1) som stöd för att visualisera er verksamhetslogik..</t>
    </r>
  </si>
  <si>
    <r>
      <rPr>
        <b/>
        <sz val="11"/>
        <color theme="1"/>
        <rFont val="Arial"/>
        <family val="2"/>
        <scheme val="minor"/>
      </rPr>
      <t>Gör textrutorna större så att all text blir synlig</t>
    </r>
    <r>
      <rPr>
        <sz val="11"/>
        <color theme="1"/>
        <rFont val="Arial"/>
        <family val="2"/>
        <scheme val="minor"/>
      </rPr>
      <t xml:space="preserve"> genom att antingen:
</t>
    </r>
    <r>
      <rPr>
        <b/>
        <sz val="11"/>
        <color theme="1"/>
        <rFont val="Arial"/>
        <family val="2"/>
        <scheme val="minor"/>
      </rPr>
      <t>a)</t>
    </r>
    <r>
      <rPr>
        <sz val="11"/>
        <color theme="1"/>
        <rFont val="Arial"/>
        <family val="2"/>
        <scheme val="minor"/>
      </rPr>
      <t xml:space="preserve"> dra i skiljelinjen mellan två rader för att göra raden tjockare
eller
</t>
    </r>
    <r>
      <rPr>
        <b/>
        <sz val="11"/>
        <color theme="1"/>
        <rFont val="Arial"/>
        <family val="2"/>
        <scheme val="minor"/>
      </rPr>
      <t>b)</t>
    </r>
    <r>
      <rPr>
        <sz val="11"/>
        <color theme="1"/>
        <rFont val="Arial"/>
        <family val="2"/>
        <scheme val="minor"/>
      </rPr>
      <t xml:space="preserve"> högerklicka på en rad i mitten av en textruta för att infoga en likadan rad ovanför den markerade</t>
    </r>
  </si>
  <si>
    <r>
      <rPr>
        <b/>
        <sz val="11"/>
        <color theme="1"/>
        <rFont val="Arial"/>
        <family val="2"/>
        <scheme val="minor"/>
      </rPr>
      <t>Förstora sidan genom att zooma in</t>
    </r>
    <r>
      <rPr>
        <sz val="11"/>
        <color theme="1"/>
        <rFont val="Arial"/>
        <family val="2"/>
        <scheme val="minor"/>
      </rPr>
      <t xml:space="preserve">
Använd plus- och minustecknet i nedre högra hörnet i Excel för att zooma in och zooma ut.</t>
    </r>
  </si>
  <si>
    <t>Klicka här för att komma till webbsidan.</t>
  </si>
  <si>
    <t>Sammanfattning av projektet</t>
  </si>
  <si>
    <t>Indiaktorer</t>
  </si>
  <si>
    <t>Samverkan och ledning</t>
  </si>
  <si>
    <t>Kommunikation till allmänheten</t>
  </si>
  <si>
    <t>Hantering av resurser</t>
  </si>
  <si>
    <t>Farliga ämnen (CBRNE)</t>
  </si>
  <si>
    <t>MSB bjuder in: Samverkansaktivitet och uppsummering för myndigheter med verksamhet inom den riktade satsningen</t>
  </si>
  <si>
    <t>MSB bjuder in: Samverkansaktivitet för myndigheter med verksamhet inom den riktade satsningen</t>
  </si>
  <si>
    <r>
      <t xml:space="preserve">Aktivitet </t>
    </r>
    <r>
      <rPr>
        <b/>
        <i/>
        <sz val="11.5"/>
        <color rgb="FFFF0000"/>
        <rFont val="Garamond"/>
        <family val="1"/>
      </rPr>
      <t>(Anpassa utifrån förslag nedan. Rubrikerna "MSB bjuder in" är obligatoriska)</t>
    </r>
  </si>
  <si>
    <r>
      <t xml:space="preserve">Detta är en preliminär plan för de aktiviteter som MSB kommer att anordna. Därutöver krävs eget arbete för att uppnå förväntade prestationer i projektet. Ange vad ni planerar att göra och när i tid ni kommer att genomföra varje aktivitet.
</t>
    </r>
    <r>
      <rPr>
        <b/>
        <u/>
        <sz val="11.5"/>
        <color theme="1"/>
        <rFont val="Garamond"/>
        <family val="1"/>
      </rPr>
      <t>OBS!</t>
    </r>
    <r>
      <rPr>
        <sz val="11.5"/>
        <color theme="1"/>
        <rFont val="Garamond"/>
        <family val="1"/>
      </rPr>
      <t xml:space="preserve"> Om er beskrivning av en aktivitet blir längre än den mängd text som kan visas i rutan kan ni </t>
    </r>
    <r>
      <rPr>
        <b/>
        <sz val="11.5"/>
        <color theme="1"/>
        <rFont val="Garamond"/>
        <family val="1"/>
      </rPr>
      <t>förstora raden</t>
    </r>
    <r>
      <rPr>
        <sz val="11.5"/>
        <color theme="1"/>
        <rFont val="Garamond"/>
        <family val="1"/>
      </rPr>
      <t xml:space="preserve"> genom att dra i skiljelinjen mellan radnumren till vänster </t>
    </r>
    <r>
      <rPr>
        <b/>
        <sz val="11.5"/>
        <color theme="1"/>
        <rFont val="Garamond"/>
        <family val="1"/>
      </rPr>
      <t>eller infoga nya rader</t>
    </r>
    <r>
      <rPr>
        <sz val="11.5"/>
        <color theme="1"/>
        <rFont val="Garamond"/>
        <family val="1"/>
      </rPr>
      <t>.</t>
    </r>
  </si>
  <si>
    <t>ÅR SOM ANSÖKAN GÖRS:</t>
  </si>
  <si>
    <t>År 2</t>
  </si>
  <si>
    <t>År 3</t>
  </si>
  <si>
    <t>År 1 (projektstart)</t>
  </si>
  <si>
    <t>februari år 1</t>
  </si>
  <si>
    <t>höst år 1</t>
  </si>
  <si>
    <t>vår år 2</t>
  </si>
  <si>
    <t>höst år 2</t>
  </si>
  <si>
    <t>Särskild satsning: Planera och pröva beredskapsövningar</t>
  </si>
  <si>
    <t>Genereras automatiskt när ni valt myndighet ovan.</t>
  </si>
  <si>
    <t>5.1 Intyga att finansieringsprinciper och allmänna villkor följs</t>
  </si>
  <si>
    <t>(Välj för att intyga)</t>
  </si>
  <si>
    <t>Ja, vi har tagit del av de finansieringsprinciper och villkoren för särskild satsning som framgår av inriktningen för utvecklingsprojekt</t>
  </si>
  <si>
    <t>En särskild satsning kan pågå i högst två år och omfatta högst 2 miljoner kronor för hela projektperioden. Om summaraden ovan överstiger beloppet behöver ni justera er budget.</t>
  </si>
  <si>
    <t xml:space="preserve">Den här blanketten avser en särskild satsning och några av frågorna är därför helt eller delvis förifyllda. Ljusgrå celler kan ni själva ändra i och komplettera den förifyllda informationen vid behov, det framgår av instruktionerna för berörda frågor. </t>
  </si>
  <si>
    <t>Mål 1 och mål 2a</t>
  </si>
  <si>
    <t>Mål 1 och mål 2b</t>
  </si>
  <si>
    <t>Mål 1, och både mål 2a samt 2b</t>
  </si>
  <si>
    <t xml:space="preserve">2.3 Finns det pågående eller kommande projekt/regeringsuppdrag/utredningar som </t>
  </si>
  <si>
    <t>2.4 Finns det avgörande framgångsfaktorer eller risker som behöver hanteras för att</t>
  </si>
  <si>
    <r>
      <t xml:space="preserve">Sätt projektets behov i en kontext genom att beskriva </t>
    </r>
    <r>
      <rPr>
        <b/>
        <sz val="11.5"/>
        <color theme="1"/>
        <rFont val="Garamond"/>
        <family val="1"/>
      </rPr>
      <t>hur</t>
    </r>
    <r>
      <rPr>
        <sz val="11.5"/>
        <color theme="1"/>
        <rFont val="Garamond"/>
        <family val="1"/>
      </rPr>
      <t xml:space="preserve"> situationen ser ut idag, och i relation till de effektmål som beskrivs under del 3.3. Beskriv vidare förutsättningarna för myndigheten för att arbeta gentemot dessa mål utan respektive med ett sådant ekonomiskt bidrag som denna särskilda satsning möjliggör.</t>
    </r>
  </si>
  <si>
    <r>
      <t xml:space="preserve">Enligt finansieringsprinciperna ska projekten ha </t>
    </r>
    <r>
      <rPr>
        <b/>
        <sz val="11.5"/>
        <color theme="1"/>
        <rFont val="Garamond"/>
        <family val="1"/>
      </rPr>
      <t>påvisbara effekter på samhällets samlade krisberedskap eller den samlade förmågan att hantera kriser och dess konsekvenser</t>
    </r>
    <r>
      <rPr>
        <sz val="11.5"/>
        <color theme="1"/>
        <rFont val="Garamond"/>
        <family val="1"/>
      </rPr>
      <t xml:space="preserve">. Detta är det slutmål som projektet siktar mot.  En effekt är den förändring som sker i samhället som en följd först av prestationer (effekt på kort sikt) och därefter som en följd på de tidigare effekterna (effekt på medellång och lång sikt).
</t>
    </r>
    <r>
      <rPr>
        <b/>
        <u/>
        <sz val="11.5"/>
        <color theme="1"/>
        <rFont val="Garamond"/>
        <family val="1"/>
      </rPr>
      <t>För särskild satsning gäller:</t>
    </r>
    <r>
      <rPr>
        <b/>
        <sz val="11.5"/>
        <color theme="1"/>
        <rFont val="Garamond"/>
        <family val="1"/>
      </rPr>
      <t xml:space="preserve"> </t>
    </r>
    <r>
      <rPr>
        <sz val="11.5"/>
        <color theme="1"/>
        <rFont val="Garamond"/>
        <family val="1"/>
      </rPr>
      <t xml:space="preserve">Utgå från </t>
    </r>
    <r>
      <rPr>
        <sz val="11.5"/>
        <rFont val="Garamond"/>
        <family val="1"/>
      </rPr>
      <t xml:space="preserve">det nuläge ni beskrivit i 3.1 och de prestationer ni angett i fråga 3.2 </t>
    </r>
    <r>
      <rPr>
        <sz val="11.5"/>
        <color theme="1"/>
        <rFont val="Garamond"/>
        <family val="1"/>
      </rPr>
      <t>och koppla dem till valda mål i fråga 1.6 när ni besvarar den här frågan.</t>
    </r>
  </si>
  <si>
    <t xml:space="preserve">
</t>
  </si>
  <si>
    <t>4.1 Aktivitetsplan</t>
  </si>
  <si>
    <t>MSB bjuder in: Gemensam uppstartsdag efter beslut om fördelning av medel för myndigheter med verksamhet inom den särskilda satsningen</t>
  </si>
  <si>
    <r>
      <rPr>
        <b/>
        <sz val="11.5"/>
        <color theme="1"/>
        <rFont val="Garamond"/>
        <family val="1"/>
      </rPr>
      <t>Ge förslag på minst en indikator</t>
    </r>
    <r>
      <rPr>
        <sz val="11.5"/>
        <color theme="1"/>
        <rFont val="Garamond"/>
        <family val="1"/>
      </rPr>
      <t xml:space="preserve"> som kan användas för att följa upp projektets prestationer som ni angett i fråga 3.3 och/eller effekter på samhällets samlade beredskap i fråga 3.4. Indikatorerna kommer vid beviljat projekt att följas upp i samband med er verksamhetsuppföljning och vid dialoger under projekttiden. Typ och antal indikatorer bestämmer ni själva utifrån projektets karaktär.
</t>
    </r>
    <r>
      <rPr>
        <b/>
        <sz val="11.5"/>
        <color theme="1"/>
        <rFont val="Garamond"/>
        <family val="1"/>
      </rPr>
      <t xml:space="preserve">Exempel på indikatorer för prestationer: </t>
    </r>
    <r>
      <rPr>
        <sz val="11.5"/>
        <color theme="1"/>
        <rFont val="Garamond"/>
        <family val="1"/>
      </rPr>
      <t xml:space="preserve">antal genomförda utbildningstillfällen, övade aktörer/deltagare, antal informationsträffar, genomförda tester osv, beroende på vad projektet ska leverera.
</t>
    </r>
    <r>
      <rPr>
        <b/>
        <sz val="11.5"/>
        <color theme="1"/>
        <rFont val="Garamond"/>
        <family val="1"/>
      </rPr>
      <t xml:space="preserve">Exempel på indikatorer för effekter: </t>
    </r>
    <r>
      <rPr>
        <sz val="11.5"/>
        <color theme="1"/>
        <rFont val="Garamond"/>
        <family val="1"/>
      </rPr>
      <t xml:space="preserve">ett projekt vars prestation är att ta fram en handbok eller vägledning skulle exempelvis kunna mäta hur många som </t>
    </r>
    <r>
      <rPr>
        <i/>
        <sz val="11.5"/>
        <color theme="1"/>
        <rFont val="Garamond"/>
        <family val="1"/>
      </rPr>
      <t>1) känner till vägledningen</t>
    </r>
    <r>
      <rPr>
        <sz val="11.5"/>
        <color theme="1"/>
        <rFont val="Garamond"/>
        <family val="1"/>
      </rPr>
      <t xml:space="preserve">, </t>
    </r>
    <r>
      <rPr>
        <i/>
        <sz val="11.5"/>
        <color theme="1"/>
        <rFont val="Garamond"/>
        <family val="1"/>
      </rPr>
      <t>2) har läst vägledningen</t>
    </r>
    <r>
      <rPr>
        <sz val="11.5"/>
        <color theme="1"/>
        <rFont val="Garamond"/>
        <family val="1"/>
      </rPr>
      <t xml:space="preserve">, och </t>
    </r>
    <r>
      <rPr>
        <i/>
        <sz val="11.5"/>
        <color theme="1"/>
        <rFont val="Garamond"/>
        <family val="1"/>
      </rPr>
      <t>3) har använt vägledningen vid en övning.</t>
    </r>
  </si>
  <si>
    <t>2.2 Projektmål</t>
  </si>
  <si>
    <t>2.2.1 Beskriv kort hur ni operationaliserar ni de uppsatta projektmålen i ert tänkta projekt:</t>
  </si>
  <si>
    <t>1.7 Vilket behov ligger till grund för projektet?</t>
  </si>
  <si>
    <t>När finansiering med anslag 2:4 upphör ska projektet övergå till myndighetens ordinarie verksamhet. MSB avser att samlat följa upp prestationerna och effekterna av de projekt som bedrivs inom ramen för den särskilda satsningen såväl under projekttiden som efter projektavslut. 
Beskriv här hur ni inom den egna myndigheten och med de aktörer ni involverar kommer att följa upp projektet.</t>
  </si>
  <si>
    <t>Förberedande åtgärder i form av utbildning, träning och övning är viktiga verktyg för att bibehålla en grundläggande förmåga, för att identifiera, förstå och möta samhällsutmaningar. Det finns idag etablerade övnings- och utbildningskoncept som är viktiga att behålla, samtidigt kommer begreppet beredskapsövningar behöva vara nyskapande och relevanta för att bidra till kompetenshöjande åtgärder. Medan vissa förmågor och övningsdesign är generiska och applicerbara på alla typer av händelser, kommer andra situationer kräva mer anpassade eller nya former av övningskoncept. Det övergripande syftet är att säkerställa att behov av övningsverksamhet tas emot på ett kvalitetssäkrat sätt och att man jobbar fram anpassade övningskoncept där man integrerar olika förmågehöjande aktiviteter så att de tillsammans bidrar till en helhet.
För att stödja detta arbete hos myndigheterna har MSB en särskild satsning kopplad till beredskapsövningar inom ramen för anslag 2:4 för perioden 2024-2025. Denna förberedda projektansökan är ett sätt att underlätta och stimulera att fler myndigheter tar utvecklingskliv på området.</t>
  </si>
  <si>
    <t>Total kostnad 2024</t>
  </si>
  <si>
    <t>Total kostnad 2025</t>
  </si>
  <si>
    <t>Beskriv hur ni omhändertar målen</t>
  </si>
  <si>
    <r>
      <rPr>
        <b/>
        <sz val="10"/>
        <color theme="1"/>
        <rFont val="Century Gothic"/>
        <family val="2"/>
        <scheme val="major"/>
      </rPr>
      <t>Fyll i blanketten så här:</t>
    </r>
    <r>
      <rPr>
        <sz val="11.5"/>
        <color theme="1"/>
        <rFont val="Garamond"/>
        <family val="1"/>
      </rPr>
      <t xml:space="preserve">
- Skriv direkt i textfälten eller skriv först i Word och dubbelklicka på rutan för att klistra in den färdiga texten på valfri plats.
- Om er beskrivning av en aktivitet blir längre än den mängd text som kan visas i rutan kan ni </t>
    </r>
    <r>
      <rPr>
        <b/>
        <sz val="11.5"/>
        <color theme="1"/>
        <rFont val="Garamond"/>
        <family val="1"/>
      </rPr>
      <t>förstora raden genom att dra i skiljelinjen</t>
    </r>
    <r>
      <rPr>
        <sz val="11.5"/>
        <color theme="1"/>
        <rFont val="Garamond"/>
        <family val="1"/>
      </rPr>
      <t xml:space="preserve"> mellan radnumren till vänster </t>
    </r>
    <r>
      <rPr>
        <b/>
        <sz val="11.5"/>
        <color theme="1"/>
        <rFont val="Garamond"/>
        <family val="1"/>
      </rPr>
      <t>eller infoga nya rader</t>
    </r>
    <r>
      <rPr>
        <sz val="11.5"/>
        <color theme="1"/>
        <rFont val="Garamond"/>
        <family val="1"/>
      </rPr>
      <t>.
- Tryck på (alt+enter) för att göra en radbrytning i ett textfält. 
- Vissa frågor har rullistor. För att se rullistan klicka på svarsrutan och bläddra genom att klicka på pilen till höger i rutan.
- Tänk på att inte lämna några säkerhetsskyddsklassificerade eller sekretessbelagda uppgifter i blanketten utan att göra en informationsklassning.</t>
    </r>
  </si>
  <si>
    <t>Ge en översiktlig bild av syftet med projektet, vad som ska genomföras och vad verksamheten ska uppnå.</t>
  </si>
  <si>
    <r>
      <t xml:space="preserve">Utgångspunkten för att söka anslagsmedel är </t>
    </r>
    <r>
      <rPr>
        <i/>
        <sz val="11.5"/>
        <color theme="1"/>
        <rFont val="Garamond"/>
        <family val="1"/>
      </rPr>
      <t xml:space="preserve">Inriktning för projektmedel till myndigheter 2024-2025 – Anslag 2:4 Krisberedskap </t>
    </r>
    <r>
      <rPr>
        <sz val="11.5"/>
        <color theme="1"/>
        <rFont val="Garamond"/>
        <family val="1"/>
      </rPr>
      <t xml:space="preserve">(MSB 2023-07735). För att stödja utvecklingen av övningskoncept  Inom området beredskapsövningar vill MSB särskilt se att mer utvecklingsarbete kommer igång och på ett enhetligt sätt. Därför är detta en riktad satsning 2024-2025 och MSB erbjuder denna delvis färdigformulerade projektansökan. 
MSB har formulerat mål i olika steg som sedan operationaliseras av respektive myndighet för att passa in i myndighetens arbete, ambition och i förhållande till hur långt man har kommit inom området. MSB ser att ett sådant arbete delvis är eget ansvar, särskilt om det görs för den egna organisationen. Beroende på slutligt utformat projektupplägg, kan MSB finansiera hela eller delar av insatsen.
Huvudsyftet är att initiera arbetet med att involvera näringslivet i totalförsvarsplaneringen, alternativt komplettera och bredda det arbete som myndigheten redan bedriver. Planeringen förutser att liknande projekt genomförs hos flera myndigheter. MSB kommer att erbjuda nätverksträffar för projektledare, som syftar till att alla som bedriver liknande projekt träffas och delar erfarenheter. </t>
    </r>
  </si>
  <si>
    <r>
      <t>Utgångspunkten för att söka anslagsmedel är</t>
    </r>
    <r>
      <rPr>
        <i/>
        <sz val="11.5"/>
        <color theme="1"/>
        <rFont val="Garamond"/>
        <family val="1"/>
      </rPr>
      <t xml:space="preserve"> Inriktning för projektmedel till myndigheter 2024-2025 – Anslag 2:4 Krisberedskap</t>
    </r>
    <r>
      <rPr>
        <sz val="11.5"/>
        <color theme="1"/>
        <rFont val="Garamond"/>
        <family val="1"/>
      </rPr>
      <t xml:space="preserve"> (</t>
    </r>
    <r>
      <rPr>
        <sz val="11.5"/>
        <rFont val="Garamond"/>
        <family val="1"/>
      </rPr>
      <t>MSB 2023-07735)</t>
    </r>
    <r>
      <rPr>
        <sz val="11.5"/>
        <color theme="1"/>
        <rFont val="Garamond"/>
        <family val="1"/>
      </rPr>
      <t>. Målen för den här särskilda satsningen framgår i kapitel 4 och utgörs av:
1) Med utgångspunkt i relevanta underlag  utveckla koncept för genomförande av beredskapsövningar med samverkansperspektiv. Övningskonceptet ska omfatta deltagande från offentliga och privata aktörer samt där det är relevant frivilliga försvarsorganisationer.
2) Utifrån prioriterade förmågor  pröva utvecklande koncept för att:
a) utveckla aktörernas förmåga att skydda samhällsviktig verksamhet vid höjd beredskap och ytterst krig, och/eller:
b) utveckla aktörernas förmåga att bygga beredskap genom stärkt personalförsörjning och uppbyggd personella förstärkningsresurser som är övade för uppgiften.
Mål 1 och minst ett av mål 2a eller 2b ska inkluderas i projektet.</t>
    </r>
  </si>
  <si>
    <r>
      <t xml:space="preserve">Effekter på medellång och lång sikt är det som förväntas ske som en följd av de kortsiktiga effekterna. 
</t>
    </r>
    <r>
      <rPr>
        <i/>
        <sz val="11.5"/>
        <color theme="1"/>
        <rFont val="Garamond"/>
        <family val="1"/>
      </rPr>
      <t>Exempel: ett projekt tar fram en vägledning (prestation) som bidrar till att målgrupperna får ökad kunskap på området (effekt på kort sikt). Målgruppen upparbetar nya rutiner och övar dessa (effekt på medellång sikt) vilket i sin tur innebär att det finns en långsiktig och systematisk hantering på plats (effekt på lång sikt). Det här väntas stärka samhällets beredskap (slutmål).</t>
    </r>
  </si>
  <si>
    <r>
      <t xml:space="preserve">I del 5 redogör ni för projektets resurser genom att ange de kostnader ni vill söka anslagsmedel för. Läs igenom instruktionerna på sidan innan ni börjar fylla i. Vid frågor, kontakta anslag2-4@msb.se
</t>
    </r>
    <r>
      <rPr>
        <b/>
        <sz val="12"/>
        <color theme="1"/>
        <rFont val="Century Gothic"/>
        <family val="2"/>
        <scheme val="major"/>
      </rPr>
      <t>Gör så här:</t>
    </r>
    <r>
      <rPr>
        <sz val="11.5"/>
        <color theme="1"/>
        <rFont val="Garamond"/>
        <family val="1"/>
      </rPr>
      <t xml:space="preserve">
1. Börja med att klicka i kryssrutan i den grå rutan nedan för att intyga att finansieringsprinciperna följs.
2. Bläddra ner till tabellerna 5.2-7 för att fylla i era budgeterade kostnader. Fyll i grå rutor, alla lila rutor är förifyllda eller summeras automatiskt.
3. Gå tillbaka till tabellen </t>
    </r>
    <r>
      <rPr>
        <b/>
        <sz val="11.5"/>
        <color theme="1"/>
        <rFont val="Garamond"/>
        <family val="1"/>
      </rPr>
      <t>PROJEKTBUDGET</t>
    </r>
    <r>
      <rPr>
        <sz val="11.5"/>
        <color theme="1"/>
        <rFont val="Garamond"/>
        <family val="1"/>
      </rPr>
      <t xml:space="preserve"> högst upp på sidan och kontrollera att beloppen beräknats korrekt.
</t>
    </r>
    <r>
      <rPr>
        <b/>
        <sz val="9"/>
        <color theme="1"/>
        <rFont val="Century Gothic"/>
        <family val="2"/>
        <scheme val="major"/>
      </rPr>
      <t xml:space="preserve">
Extrafunktion: Visa kostnader hos samverkanspartners</t>
    </r>
    <r>
      <rPr>
        <sz val="11.5"/>
        <color theme="1"/>
        <rFont val="Garamond"/>
        <family val="1"/>
      </rPr>
      <t xml:space="preserve">
I första kolumnen anger ni om kostnaden uppstår hos den egna myndigheten eller hos en samverkanspartner. Den egna myndigheten är förifylld, så ni behöver bara göra detta om kostnaden uppstår hos en partner. När samverkanspartner är vald som alternativ blir cellen orange för att det ska synas bättre. Kostnaderna visas även uppdelade på egen myndighet respektive samverkanspartner i tabellen </t>
    </r>
    <r>
      <rPr>
        <b/>
        <sz val="11.5"/>
        <color theme="1"/>
        <rFont val="Garamond"/>
        <family val="1"/>
      </rPr>
      <t>PROJEKTBUDGET.</t>
    </r>
    <r>
      <rPr>
        <sz val="11.5"/>
        <color theme="1"/>
        <rFont val="Garamond"/>
        <family val="1"/>
      </rPr>
      <t xml:space="preserve"> </t>
    </r>
    <r>
      <rPr>
        <b/>
        <sz val="11.5"/>
        <color theme="1"/>
        <rFont val="Garamond"/>
        <family val="1"/>
      </rPr>
      <t>Notera att</t>
    </r>
    <r>
      <rPr>
        <sz val="11.5"/>
        <color theme="1"/>
        <rFont val="Garamond"/>
        <family val="1"/>
      </rPr>
      <t xml:space="preserve"> </t>
    </r>
    <r>
      <rPr>
        <b/>
        <sz val="11.5"/>
        <color theme="1"/>
        <rFont val="Garamond"/>
        <family val="1"/>
      </rPr>
      <t>d</t>
    </r>
    <r>
      <rPr>
        <b/>
        <sz val="11"/>
        <color theme="1"/>
        <rFont val="Garamond"/>
        <family val="1"/>
      </rPr>
      <t>en här funktionen har ingen betydelse för er ansökan, utan finns bara tillgänglig som ett stöd vid budgetering.</t>
    </r>
  </si>
  <si>
    <r>
      <t xml:space="preserve">5.5 Anläggningstillgång </t>
    </r>
    <r>
      <rPr>
        <sz val="10"/>
        <color theme="1"/>
        <rFont val="Century Gothic"/>
        <family val="2"/>
        <scheme val="major"/>
      </rPr>
      <t>(en anläggningstillgång är en tillgång som är avsedd för innehav eller stadigvarande bruk)</t>
    </r>
  </si>
  <si>
    <r>
      <t xml:space="preserve">5.7 Kostnad för övning enligt bilaga </t>
    </r>
    <r>
      <rPr>
        <sz val="10"/>
        <color theme="1"/>
        <rFont val="Century Gothic"/>
        <family val="2"/>
        <scheme val="major"/>
      </rPr>
      <t>(fyll i fliken Bilaga för övning om projektet innehåller övningsmoment)</t>
    </r>
  </si>
  <si>
    <t>Inom området beredskapsövningar vill MSB särskilt se att mer utvecklingsarbete kommer igång och på ett enhetligt sätt. Därför är detta en riktad satsning 2024-2025 och MSB erbjuder denna delvis färdigformulerade projektansökan. MSB har formulerat mål i olika steg som sedan operationaliseras av respektive myndighet för att passa in i myndighetens arbete, ambition och i förhållande till hur långt man har kommit inom området. 
MSB ser att ett sådant arbete delvis är eget ansvar, särskilt om det görs för den egna organisationen. Beroende på slutligt utformat projektupplägg, kan MSB finansiera hela eller delar av insatsen. MSB kommer att erbjuda nätverksträffar för projektledare, som syftar till att alla som bedriver liknande projekt träffas och delar erfarenheter.</t>
  </si>
  <si>
    <r>
      <t xml:space="preserve">Enligt </t>
    </r>
    <r>
      <rPr>
        <b/>
        <sz val="11.5"/>
        <rFont val="Garamond"/>
        <family val="1"/>
      </rPr>
      <t>ansvarsprincipen</t>
    </r>
    <r>
      <rPr>
        <sz val="11.5"/>
        <rFont val="Garamond"/>
        <family val="1"/>
      </rPr>
      <t xml:space="preserve"> har en aktör med ansvar för en viss verksamhet under normala förhållanden även ansvaret i en kris. I linje med detta ska åtgärder för att upprätthålla en tillräcklig förmåga vid allvarliga händelser och kriser finansieras inom ramen för myndighetens ordinarie verksamhet. Anslag 2:4 ska därför i regel inte finansiera åtgärder som höjer förmågan hos en enskild aktör eller ligger inom det egna ansvaret att genomföra. Myndigheten måste därför motivera varför det sökta projektet ska finansieras med 2:4-medel och inte med ordinarie medel. Se </t>
    </r>
    <r>
      <rPr>
        <i/>
        <sz val="11.5"/>
        <rFont val="Garamond"/>
        <family val="1"/>
      </rPr>
      <t>Finansieringsprinciper</t>
    </r>
    <r>
      <rPr>
        <sz val="11.5"/>
        <rFont val="Garamond"/>
        <family val="1"/>
      </rPr>
      <t xml:space="preserve"> MSB 2023-07910. och dokumentet </t>
    </r>
    <r>
      <rPr>
        <i/>
        <sz val="11.5"/>
        <rFont val="Garamond"/>
        <family val="1"/>
      </rPr>
      <t xml:space="preserve">Förtydligande om övningsprinciper </t>
    </r>
    <r>
      <rPr>
        <sz val="11.5"/>
        <rFont val="Garamond"/>
        <family val="1"/>
      </rPr>
      <t>som ligger på www.msb.se</t>
    </r>
  </si>
  <si>
    <r>
      <t xml:space="preserve">Prestationer är det som lämnar projektet; de uppkommer som en direkt följd eller i nära anslutning till att en aktivitet genomförs. 
</t>
    </r>
    <r>
      <rPr>
        <b/>
        <u/>
        <sz val="11.5"/>
        <color theme="1"/>
        <rFont val="Garamond"/>
        <family val="1"/>
      </rPr>
      <t>För särskild satsning gäller:</t>
    </r>
    <r>
      <rPr>
        <sz val="11.5"/>
        <color theme="1"/>
        <rFont val="Garamond"/>
        <family val="1"/>
      </rPr>
      <t xml:space="preserve"> Prestationerna för den här särskilda satsningen utgår från de mål som anges i inriktningen och innebär att 1) ett koncept tagits fram och 2) konceptet har prövats. Ge en kort beskrivning av ert planerade koncept och hur det ska prövas nedan.
</t>
    </r>
    <r>
      <rPr>
        <i/>
        <sz val="11.5"/>
        <color theme="1"/>
        <rFont val="Garamond"/>
        <family val="1"/>
      </rPr>
      <t>Exempel: i ett projekt som ska ta fram en vägledning planeras för referensgruppsmöten, kunskapsinhämtning, att skriva vägledningen och framtagande av utbildning i vägledningen (aktiviteter). Vid projektslut ska det att finnas en publicerad vägledning och man har hållit ett antal utbildningar i vägledningen (prestationer).</t>
    </r>
  </si>
  <si>
    <t>Blankett</t>
  </si>
  <si>
    <t>Övning</t>
  </si>
  <si>
    <r>
      <rPr>
        <b/>
        <u/>
        <sz val="11.5"/>
        <rFont val="Garamond"/>
        <family val="1"/>
      </rPr>
      <t>Nedan följer några exempel utifrån de för satsningen uppsatta målen. Byt ut, ändra eller anpassa dem efter ert aktuella projekt och de prestationer och effekter ni angett i fråga 3.1-3.3. De indikatorer som lämnas in kommer MSB att följa under projektets gång och använda vid uppföljning efter projektets slut.</t>
    </r>
    <r>
      <rPr>
        <sz val="11.5"/>
        <color theme="1"/>
        <rFont val="Garamond"/>
        <family val="1"/>
      </rPr>
      <t xml:space="preserve">
</t>
    </r>
    <r>
      <rPr>
        <b/>
        <sz val="11.5"/>
        <color theme="1"/>
        <rFont val="Garamond"/>
        <family val="1"/>
      </rPr>
      <t xml:space="preserve">Exempel på indikatorer för prestationer:
</t>
    </r>
    <r>
      <rPr>
        <sz val="11.5"/>
        <color theme="1"/>
        <rFont val="Garamond"/>
        <family val="1"/>
      </rPr>
      <t xml:space="preserve">- Ett framtaget övningskoncept för att öva beredskap i samverkan
- konceptet beaktar förutsättningar som uthållighet, kontinuitet, snabb aktivering av krigsorganisationer eller motsvarande, prioritera och fördela personella resurser 
- design och utgångspunkter i konceptet är anpassade för att testa, pröva, utveckla beredskapsförmåga
- Konceptet har prövats via utildnings-och övningstillfällen x-antal aktörer vid x antal tillfällen
- Konceptet består av övningmetod innehållande ett informations-och kommunikationsplan för att delas med andra aktörer </t>
    </r>
    <r>
      <rPr>
        <b/>
        <sz val="11.5"/>
        <color theme="1"/>
        <rFont val="Garamond"/>
        <family val="1"/>
      </rPr>
      <t xml:space="preserve">
Exempel på indikatorer för effekter:
</t>
    </r>
    <r>
      <rPr>
        <sz val="11.5"/>
        <color theme="1"/>
        <rFont val="Garamond"/>
        <family val="1"/>
      </rPr>
      <t>- Kunskapen om och kompetensen hos deltagande aktörer kring personalförsörjning, vid samhällsviktiga verksamheter med höjd beredskap som dimensionerande[...] har ökat
- Förmåga till personalförstärkning[...] har stärkts genom [identifierad behov och framtagna kontinuitetsplaner...]
- Förmåga att snabbt ställa om och prioritera personella resurser har stärkts
- Inom egna myndigheten/hos deltagande aktörer finns strukturer på plats för att använda/vidareutveckla framtaget koncept
MSB avser att särskilt följa upp de projekt som bedrivs inom ramen för den riktade satsningen såväl under projekttiden som efter projektavslut.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</si>
</sst>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kr&quot;_-;\-* #,##0.00\ &quot;kr&quot;_-;_-* &quot;-&quot;??\ &quot;kr&quot;_-;_-@_-"/>
    <numFmt numFmtId="164" formatCode="_-* #,##0\ &quot;kr&quot;_-;\-* #,##0\ &quot;kr&quot;_-;_-* &quot;-&quot;??\ &quot;kr&quot;_-;_-@_-"/>
  </numFmts>
  <fonts count="53" x14ac:knownFonts="1">
    <font>
      <sz val="11.5"/>
      <color theme="1"/>
      <name val="Arial"/>
      <family val="2"/>
      <scheme val="minor"/>
    </font>
    <font>
      <sz val="11"/>
      <color theme="1"/>
      <name val="Arial"/>
      <family val="2"/>
      <scheme val="minor"/>
    </font>
    <font>
      <sz val="11"/>
      <color theme="1"/>
      <name val="Arial"/>
      <family val="2"/>
      <scheme val="minor"/>
    </font>
    <font>
      <b/>
      <sz val="14"/>
      <color theme="1"/>
      <name val="Century Gothic"/>
      <family val="2"/>
      <scheme val="major"/>
    </font>
    <font>
      <b/>
      <sz val="12"/>
      <color theme="1"/>
      <name val="Century Gothic"/>
      <family val="2"/>
      <scheme val="major"/>
    </font>
    <font>
      <b/>
      <sz val="10"/>
      <color theme="1"/>
      <name val="Century Gothic"/>
      <family val="2"/>
      <scheme val="major"/>
    </font>
    <font>
      <sz val="11.5"/>
      <color theme="1"/>
      <name val="Garamond"/>
      <family val="1"/>
    </font>
    <font>
      <sz val="10"/>
      <name val="Arial"/>
      <family val="2"/>
      <scheme val="minor"/>
    </font>
    <font>
      <sz val="8"/>
      <color rgb="FF000000"/>
      <name val="Segoe UI"/>
      <family val="2"/>
    </font>
    <font>
      <b/>
      <sz val="11.5"/>
      <color theme="1"/>
      <name val="Arial"/>
      <family val="2"/>
      <scheme val="minor"/>
    </font>
    <font>
      <sz val="11.5"/>
      <color theme="1"/>
      <name val="Arial"/>
      <family val="2"/>
      <scheme val="minor"/>
    </font>
    <font>
      <sz val="11.5"/>
      <name val="Arial"/>
      <family val="2"/>
      <scheme val="minor"/>
    </font>
    <font>
      <u/>
      <sz val="11.5"/>
      <color theme="10"/>
      <name val="Arial"/>
      <family val="2"/>
      <scheme val="minor"/>
    </font>
    <font>
      <sz val="11.5"/>
      <color theme="8" tint="-0.499984740745262"/>
      <name val="Arial"/>
      <family val="2"/>
      <scheme val="minor"/>
    </font>
    <font>
      <b/>
      <sz val="10"/>
      <color theme="0"/>
      <name val="Arial"/>
      <family val="2"/>
      <scheme val="minor"/>
    </font>
    <font>
      <b/>
      <u/>
      <sz val="11.5"/>
      <color theme="1"/>
      <name val="Arial"/>
      <family val="2"/>
      <scheme val="minor"/>
    </font>
    <font>
      <b/>
      <sz val="9"/>
      <color indexed="81"/>
      <name val="Tahoma"/>
      <family val="2"/>
    </font>
    <font>
      <sz val="9"/>
      <color indexed="81"/>
      <name val="Tahoma"/>
      <family val="2"/>
    </font>
    <font>
      <i/>
      <sz val="9"/>
      <color indexed="81"/>
      <name val="Tahoma"/>
      <family val="2"/>
    </font>
    <font>
      <sz val="18"/>
      <color theme="3"/>
      <name val="Century Gothic"/>
      <family val="2"/>
      <scheme val="major"/>
    </font>
    <font>
      <b/>
      <sz val="11"/>
      <color theme="3"/>
      <name val="Arial"/>
      <family val="2"/>
      <scheme val="minor"/>
    </font>
    <font>
      <sz val="18"/>
      <color theme="0"/>
      <name val="Century Gothic"/>
      <family val="2"/>
      <scheme val="major"/>
    </font>
    <font>
      <sz val="10"/>
      <color theme="1"/>
      <name val="Garamond"/>
      <family val="1"/>
    </font>
    <font>
      <u/>
      <sz val="11.5"/>
      <color theme="10"/>
      <name val="Garamond"/>
      <family val="1"/>
    </font>
    <font>
      <sz val="11.5"/>
      <name val="Garamond"/>
      <family val="1"/>
    </font>
    <font>
      <b/>
      <sz val="11.5"/>
      <color theme="1"/>
      <name val="Garamond"/>
      <family val="1"/>
    </font>
    <font>
      <sz val="11.5"/>
      <color theme="0"/>
      <name val="Garamond"/>
      <family val="1"/>
    </font>
    <font>
      <b/>
      <sz val="11.5"/>
      <name val="Garamond"/>
      <family val="1"/>
    </font>
    <font>
      <b/>
      <u/>
      <sz val="11.5"/>
      <color theme="10"/>
      <name val="Garamond"/>
      <family val="1"/>
    </font>
    <font>
      <i/>
      <sz val="11.5"/>
      <color theme="1"/>
      <name val="Garamond"/>
      <family val="1"/>
    </font>
    <font>
      <b/>
      <sz val="18"/>
      <name val="Century Gothic"/>
      <family val="2"/>
      <scheme val="major"/>
    </font>
    <font>
      <sz val="10"/>
      <color theme="1"/>
      <name val="Century Gothic"/>
      <family val="2"/>
      <scheme val="major"/>
    </font>
    <font>
      <sz val="12"/>
      <color theme="1"/>
      <name val="Century Gothic"/>
      <family val="2"/>
      <scheme val="major"/>
    </font>
    <font>
      <b/>
      <sz val="9"/>
      <color theme="1"/>
      <name val="Century Gothic"/>
      <family val="2"/>
      <scheme val="major"/>
    </font>
    <font>
      <b/>
      <sz val="10"/>
      <name val="Arial"/>
      <family val="2"/>
      <scheme val="minor"/>
    </font>
    <font>
      <b/>
      <u/>
      <sz val="11.5"/>
      <color theme="1"/>
      <name val="Garamond"/>
      <family val="1"/>
    </font>
    <font>
      <b/>
      <sz val="11"/>
      <color theme="1"/>
      <name val="Garamond"/>
      <family val="1"/>
    </font>
    <font>
      <sz val="11"/>
      <color theme="1"/>
      <name val="Calibri"/>
      <family val="2"/>
    </font>
    <font>
      <sz val="11"/>
      <color rgb="FF1F497D"/>
      <name val="Calibri"/>
      <family val="2"/>
    </font>
    <font>
      <sz val="9"/>
      <color theme="1"/>
      <name val="Century Gothic"/>
      <family val="2"/>
      <scheme val="major"/>
    </font>
    <font>
      <b/>
      <sz val="11.5"/>
      <color rgb="FFFF0000"/>
      <name val="Garamond"/>
      <family val="1"/>
    </font>
    <font>
      <b/>
      <sz val="11"/>
      <color theme="1"/>
      <name val="Arial"/>
      <family val="2"/>
      <scheme val="minor"/>
    </font>
    <font>
      <b/>
      <sz val="11"/>
      <name val="Garamond"/>
      <family val="1"/>
    </font>
    <font>
      <b/>
      <sz val="11"/>
      <color theme="1"/>
      <name val="Calibri"/>
      <family val="2"/>
    </font>
    <font>
      <b/>
      <i/>
      <sz val="11.5"/>
      <color theme="1"/>
      <name val="Garamond"/>
      <family val="1"/>
    </font>
    <font>
      <b/>
      <i/>
      <sz val="11.5"/>
      <color rgb="FFFF0000"/>
      <name val="Garamond"/>
      <family val="1"/>
    </font>
    <font>
      <b/>
      <sz val="11.5"/>
      <color theme="0"/>
      <name val="Garamond"/>
      <family val="1"/>
    </font>
    <font>
      <b/>
      <sz val="10"/>
      <color theme="0"/>
      <name val="Garamond"/>
      <family val="1"/>
    </font>
    <font>
      <b/>
      <sz val="11"/>
      <color theme="0"/>
      <name val="Garamond"/>
      <family val="1"/>
    </font>
    <font>
      <b/>
      <u/>
      <sz val="10"/>
      <color theme="3" tint="-0.249977111117893"/>
      <name val="Century Gothic"/>
      <family val="2"/>
      <scheme val="major"/>
    </font>
    <font>
      <sz val="11"/>
      <name val="Garamond"/>
      <family val="1"/>
    </font>
    <font>
      <b/>
      <u/>
      <sz val="11.5"/>
      <name val="Garamond"/>
      <family val="1"/>
    </font>
    <font>
      <i/>
      <sz val="11.5"/>
      <name val="Garamond"/>
      <family val="1"/>
    </font>
  </fonts>
  <fills count="1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3" tint="-0.249977111117893"/>
        <bgColor indexed="64"/>
      </patternFill>
    </fill>
    <fill>
      <patternFill patternType="solid">
        <fgColor theme="3" tint="0.39997558519241921"/>
        <bgColor indexed="64"/>
      </patternFill>
    </fill>
    <fill>
      <patternFill patternType="solid">
        <fgColor theme="3" tint="-0.249977111117893"/>
        <bgColor theme="8"/>
      </patternFill>
    </fill>
    <fill>
      <patternFill patternType="solid">
        <fgColor rgb="FFEAEDF2"/>
        <bgColor indexed="64"/>
      </patternFill>
    </fill>
  </fills>
  <borders count="3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ashDotDot">
        <color indexed="64"/>
      </right>
      <top style="thin">
        <color indexed="64"/>
      </top>
      <bottom style="thin">
        <color indexed="64"/>
      </bottom>
      <diagonal/>
    </border>
    <border>
      <left style="dashDotDot">
        <color indexed="64"/>
      </left>
      <right style="dashDotDot">
        <color indexed="64"/>
      </right>
      <top style="thin">
        <color indexed="64"/>
      </top>
      <bottom style="thin">
        <color indexed="64"/>
      </bottom>
      <diagonal/>
    </border>
    <border>
      <left style="dashDotDot">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theme="0"/>
      </bottom>
      <diagonal/>
    </border>
    <border>
      <left/>
      <right/>
      <top style="thin">
        <color theme="0"/>
      </top>
      <bottom/>
      <diagonal/>
    </border>
    <border>
      <left style="thin">
        <color indexed="64"/>
      </left>
      <right style="thin">
        <color indexed="64"/>
      </right>
      <top style="thin">
        <color theme="0"/>
      </top>
      <bottom style="thin">
        <color indexed="64"/>
      </bottom>
      <diagonal/>
    </border>
    <border>
      <left/>
      <right/>
      <top style="thin">
        <color theme="0"/>
      </top>
      <bottom style="thin">
        <color theme="0"/>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right/>
      <top/>
      <bottom style="thick">
        <color theme="3" tint="-0.249977111117893"/>
      </bottom>
      <diagonal/>
    </border>
  </borders>
  <cellStyleXfs count="9">
    <xf numFmtId="0" fontId="0" fillId="0" borderId="0"/>
    <xf numFmtId="0" fontId="3" fillId="0" borderId="0" applyNumberFormat="0" applyFill="0" applyAlignment="0" applyProtection="0"/>
    <xf numFmtId="0" fontId="4" fillId="0" borderId="0" applyNumberFormat="0" applyFill="0" applyAlignment="0" applyProtection="0"/>
    <xf numFmtId="0" fontId="5" fillId="0" borderId="0" applyNumberFormat="0" applyFill="0" applyAlignment="0" applyProtection="0"/>
    <xf numFmtId="44" fontId="10" fillId="0" borderId="0" applyFont="0" applyFill="0" applyBorder="0" applyAlignment="0" applyProtection="0"/>
    <xf numFmtId="0" fontId="12" fillId="0" borderId="0" applyNumberFormat="0" applyFill="0" applyBorder="0" applyAlignment="0" applyProtection="0"/>
    <xf numFmtId="9" fontId="10" fillId="0" borderId="0" applyFon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cellStyleXfs>
  <cellXfs count="362">
    <xf numFmtId="0" fontId="0" fillId="0" borderId="0" xfId="0"/>
    <xf numFmtId="0" fontId="6" fillId="2" borderId="0" xfId="0" applyFont="1" applyFill="1" applyProtection="1"/>
    <xf numFmtId="0" fontId="0" fillId="0" borderId="0" xfId="0" applyProtection="1"/>
    <xf numFmtId="0" fontId="0" fillId="0" borderId="0" xfId="0" applyFill="1" applyProtection="1"/>
    <xf numFmtId="49" fontId="0" fillId="0" borderId="0" xfId="0" applyNumberFormat="1"/>
    <xf numFmtId="0" fontId="7" fillId="0" borderId="0" xfId="0" quotePrefix="1" applyFont="1" applyFill="1" applyBorder="1" applyAlignment="1" applyProtection="1">
      <alignment horizontal="left" wrapText="1"/>
      <protection locked="0"/>
    </xf>
    <xf numFmtId="0" fontId="11" fillId="0" borderId="0" xfId="0" applyFont="1" applyFill="1" applyProtection="1">
      <protection locked="0"/>
    </xf>
    <xf numFmtId="0" fontId="11" fillId="0" borderId="0" xfId="0" applyFont="1" applyFill="1" applyAlignment="1" applyProtection="1">
      <alignment horizontal="left"/>
      <protection locked="0"/>
    </xf>
    <xf numFmtId="0" fontId="7" fillId="0" borderId="0" xfId="0" applyFont="1" applyFill="1" applyAlignment="1" applyProtection="1">
      <alignment horizontal="left"/>
      <protection locked="0"/>
    </xf>
    <xf numFmtId="0" fontId="0" fillId="0" borderId="0" xfId="0" applyProtection="1">
      <protection locked="0"/>
    </xf>
    <xf numFmtId="0" fontId="6" fillId="0" borderId="0" xfId="0" applyFont="1" applyFill="1" applyProtection="1"/>
    <xf numFmtId="0" fontId="13" fillId="0" borderId="0" xfId="0" applyFont="1" applyProtection="1">
      <protection locked="0"/>
    </xf>
    <xf numFmtId="0" fontId="15" fillId="0" borderId="0" xfId="0" applyFont="1" applyProtection="1">
      <protection locked="0"/>
    </xf>
    <xf numFmtId="0" fontId="9" fillId="0" borderId="0" xfId="0" applyFont="1" applyProtection="1">
      <protection locked="0"/>
    </xf>
    <xf numFmtId="0" fontId="4" fillId="0" borderId="0" xfId="2" applyFill="1" applyProtection="1">
      <protection locked="0"/>
    </xf>
    <xf numFmtId="0" fontId="6" fillId="0" borderId="0" xfId="0" applyFont="1" applyFill="1" applyProtection="1">
      <protection locked="0"/>
    </xf>
    <xf numFmtId="0" fontId="23" fillId="0" borderId="0" xfId="5" applyFont="1" applyFill="1" applyProtection="1">
      <protection locked="0"/>
    </xf>
    <xf numFmtId="0" fontId="6" fillId="0" borderId="0" xfId="0" applyFont="1" applyProtection="1">
      <protection locked="0"/>
    </xf>
    <xf numFmtId="0" fontId="25" fillId="0" borderId="0" xfId="0" applyFont="1" applyFill="1" applyProtection="1">
      <protection locked="0"/>
    </xf>
    <xf numFmtId="0" fontId="6" fillId="0" borderId="0" xfId="0" applyFont="1" applyFill="1" applyAlignment="1" applyProtection="1">
      <alignment vertical="center" wrapText="1"/>
      <protection locked="0"/>
    </xf>
    <xf numFmtId="0" fontId="25" fillId="0" borderId="0" xfId="0" applyFont="1" applyFill="1" applyAlignment="1" applyProtection="1">
      <alignment wrapText="1"/>
      <protection locked="0"/>
    </xf>
    <xf numFmtId="0" fontId="6" fillId="5" borderId="12" xfId="0" applyFont="1" applyFill="1" applyBorder="1" applyAlignment="1" applyProtection="1">
      <alignment vertical="center" wrapText="1"/>
      <protection locked="0"/>
    </xf>
    <xf numFmtId="0" fontId="6" fillId="5" borderId="15" xfId="3" applyFont="1" applyFill="1" applyBorder="1" applyAlignment="1" applyProtection="1">
      <alignment horizontal="center" vertical="center"/>
      <protection locked="0"/>
    </xf>
    <xf numFmtId="164" fontId="6" fillId="5" borderId="12" xfId="4" applyNumberFormat="1" applyFont="1" applyFill="1" applyBorder="1" applyAlignment="1" applyProtection="1">
      <alignment vertical="center"/>
      <protection locked="0"/>
    </xf>
    <xf numFmtId="9" fontId="6" fillId="5" borderId="12" xfId="6" applyFont="1" applyFill="1" applyBorder="1" applyAlignment="1" applyProtection="1">
      <alignment vertical="center"/>
      <protection locked="0"/>
    </xf>
    <xf numFmtId="0" fontId="6" fillId="0" borderId="0" xfId="0" applyFont="1" applyFill="1" applyBorder="1" applyAlignment="1" applyProtection="1">
      <alignment horizontal="center" vertical="center"/>
      <protection locked="0"/>
    </xf>
    <xf numFmtId="0" fontId="6" fillId="0" borderId="0" xfId="0" applyFont="1" applyFill="1" applyBorder="1" applyAlignment="1" applyProtection="1">
      <protection locked="0"/>
    </xf>
    <xf numFmtId="0" fontId="6" fillId="0" borderId="0" xfId="0" applyFont="1" applyFill="1" applyAlignment="1" applyProtection="1">
      <alignment horizontal="center" vertical="center"/>
      <protection locked="0"/>
    </xf>
    <xf numFmtId="164" fontId="6" fillId="5" borderId="12" xfId="4" applyNumberFormat="1" applyFont="1" applyFill="1" applyBorder="1" applyAlignment="1" applyProtection="1">
      <alignment horizontal="center" vertical="center"/>
      <protection locked="0"/>
    </xf>
    <xf numFmtId="0" fontId="6" fillId="5" borderId="12" xfId="0" applyFont="1" applyFill="1" applyBorder="1" applyAlignment="1" applyProtection="1">
      <alignment vertical="center"/>
      <protection locked="0"/>
    </xf>
    <xf numFmtId="0" fontId="26" fillId="0" borderId="0" xfId="0" applyFont="1" applyFill="1" applyAlignment="1" applyProtection="1">
      <alignment horizontal="center" vertical="center"/>
      <protection locked="0"/>
    </xf>
    <xf numFmtId="0" fontId="26" fillId="0" borderId="0" xfId="0" applyFont="1" applyFill="1" applyProtection="1">
      <protection locked="0"/>
    </xf>
    <xf numFmtId="164" fontId="26" fillId="0" borderId="0" xfId="4" applyNumberFormat="1" applyFont="1" applyFill="1" applyProtection="1"/>
    <xf numFmtId="0" fontId="25" fillId="0" borderId="0" xfId="0" applyFont="1" applyFill="1" applyProtection="1"/>
    <xf numFmtId="164" fontId="6" fillId="0" borderId="0" xfId="4" applyNumberFormat="1" applyFont="1" applyFill="1" applyProtection="1"/>
    <xf numFmtId="9" fontId="6" fillId="5" borderId="12" xfId="6" applyNumberFormat="1" applyFont="1" applyFill="1" applyBorder="1" applyAlignment="1" applyProtection="1">
      <alignment vertical="center"/>
      <protection locked="0"/>
    </xf>
    <xf numFmtId="0" fontId="6" fillId="0" borderId="0" xfId="0" applyFont="1" applyProtection="1"/>
    <xf numFmtId="0" fontId="6" fillId="0" borderId="0" xfId="0" applyFont="1"/>
    <xf numFmtId="0" fontId="25" fillId="0" borderId="0" xfId="0" applyFont="1"/>
    <xf numFmtId="0" fontId="6" fillId="0" borderId="0" xfId="0" applyFont="1" applyFill="1" applyBorder="1" applyProtection="1"/>
    <xf numFmtId="0" fontId="6" fillId="0" borderId="0" xfId="0" applyFont="1" applyBorder="1" applyProtection="1"/>
    <xf numFmtId="0" fontId="6" fillId="0" borderId="0" xfId="0" applyFont="1" applyFill="1" applyAlignment="1" applyProtection="1">
      <alignment vertical="center"/>
    </xf>
    <xf numFmtId="0" fontId="6" fillId="0" borderId="0" xfId="0" applyFont="1" applyAlignment="1" applyProtection="1">
      <alignment vertical="center"/>
    </xf>
    <xf numFmtId="0" fontId="6" fillId="0" borderId="0" xfId="0" applyFont="1" applyFill="1" applyAlignment="1" applyProtection="1">
      <alignment horizontal="right"/>
    </xf>
    <xf numFmtId="0" fontId="6" fillId="2" borderId="0" xfId="0" applyFont="1" applyFill="1" applyBorder="1" applyProtection="1"/>
    <xf numFmtId="0" fontId="6" fillId="0" borderId="0" xfId="0" applyFont="1" applyFill="1" applyAlignment="1" applyProtection="1">
      <alignment horizontal="right" vertical="center"/>
    </xf>
    <xf numFmtId="0" fontId="24" fillId="0" borderId="0" xfId="0" applyFont="1" applyFill="1" applyProtection="1"/>
    <xf numFmtId="0" fontId="27" fillId="0" borderId="0" xfId="0" applyFont="1" applyFill="1" applyProtection="1"/>
    <xf numFmtId="0" fontId="24" fillId="0" borderId="0" xfId="0" applyFont="1" applyFill="1" applyBorder="1" applyAlignment="1" applyProtection="1">
      <alignment vertical="top" wrapText="1"/>
    </xf>
    <xf numFmtId="0" fontId="6" fillId="0" borderId="0" xfId="0" applyFont="1" applyFill="1" applyBorder="1" applyAlignment="1" applyProtection="1">
      <alignment horizontal="left" vertical="center" wrapText="1"/>
    </xf>
    <xf numFmtId="0" fontId="24" fillId="0" borderId="0" xfId="0" applyFont="1" applyFill="1" applyBorder="1" applyProtection="1"/>
    <xf numFmtId="0" fontId="6" fillId="0" borderId="0" xfId="0" applyFont="1" applyFill="1" applyBorder="1" applyAlignment="1" applyProtection="1">
      <alignment vertical="top" wrapText="1"/>
    </xf>
    <xf numFmtId="0" fontId="6" fillId="0" borderId="0" xfId="0" applyFont="1" applyFill="1" applyBorder="1" applyAlignment="1" applyProtection="1">
      <alignment horizontal="left" vertical="top" wrapText="1"/>
    </xf>
    <xf numFmtId="0" fontId="6" fillId="0" borderId="0" xfId="0" applyFont="1" applyFill="1" applyBorder="1" applyAlignment="1" applyProtection="1">
      <alignment horizontal="left" wrapText="1"/>
    </xf>
    <xf numFmtId="0" fontId="28" fillId="0" borderId="0" xfId="5" applyFont="1" applyAlignment="1"/>
    <xf numFmtId="0" fontId="28" fillId="0" borderId="0" xfId="5" applyFont="1"/>
    <xf numFmtId="0" fontId="28" fillId="0" borderId="0" xfId="5" applyFont="1" applyAlignment="1">
      <alignment horizontal="left"/>
    </xf>
    <xf numFmtId="0" fontId="6" fillId="0" borderId="0" xfId="0" applyFont="1" applyFill="1" applyBorder="1" applyAlignment="1" applyProtection="1">
      <alignment horizontal="left" vertical="top" wrapText="1"/>
      <protection locked="0"/>
    </xf>
    <xf numFmtId="0" fontId="6" fillId="0" borderId="0" xfId="0" quotePrefix="1" applyFont="1" applyFill="1" applyBorder="1" applyAlignment="1" applyProtection="1">
      <alignment horizontal="left" wrapText="1"/>
    </xf>
    <xf numFmtId="0" fontId="6" fillId="0" borderId="0" xfId="0" quotePrefix="1" applyFont="1" applyFill="1" applyBorder="1" applyAlignment="1" applyProtection="1">
      <alignment horizontal="right" vertical="center"/>
    </xf>
    <xf numFmtId="0" fontId="24" fillId="0" borderId="0" xfId="0" quotePrefix="1" applyFont="1" applyFill="1" applyBorder="1" applyAlignment="1" applyProtection="1">
      <alignment horizontal="left" vertical="center" wrapText="1"/>
      <protection locked="0"/>
    </xf>
    <xf numFmtId="0" fontId="6" fillId="0" borderId="0" xfId="0" quotePrefix="1" applyFont="1" applyFill="1" applyBorder="1" applyAlignment="1" applyProtection="1">
      <alignment wrapText="1"/>
    </xf>
    <xf numFmtId="0" fontId="6" fillId="0" borderId="0" xfId="0" quotePrefix="1" applyFont="1" applyFill="1" applyBorder="1" applyAlignment="1" applyProtection="1">
      <alignment horizontal="left" vertical="top" wrapText="1"/>
    </xf>
    <xf numFmtId="0" fontId="6" fillId="3" borderId="15" xfId="0" applyFont="1" applyFill="1" applyBorder="1" applyAlignment="1" applyProtection="1">
      <alignment vertical="center" wrapText="1"/>
      <protection locked="0"/>
    </xf>
    <xf numFmtId="0" fontId="3" fillId="0" borderId="0" xfId="1" applyFill="1" applyProtection="1"/>
    <xf numFmtId="0" fontId="4" fillId="0" borderId="0" xfId="2" applyFill="1" applyProtection="1"/>
    <xf numFmtId="0" fontId="5" fillId="0" borderId="0" xfId="3" applyFill="1" applyProtection="1"/>
    <xf numFmtId="0" fontId="4" fillId="0" borderId="0" xfId="2" applyFill="1" applyAlignment="1" applyProtection="1">
      <alignment horizontal="left" vertical="top"/>
    </xf>
    <xf numFmtId="0" fontId="30" fillId="0" borderId="0" xfId="7" applyFont="1" applyFill="1" applyAlignment="1" applyProtection="1">
      <alignment horizontal="center"/>
    </xf>
    <xf numFmtId="0" fontId="28" fillId="0" borderId="0" xfId="5" applyFont="1" applyFill="1" applyProtection="1"/>
    <xf numFmtId="0" fontId="28" fillId="0" borderId="0" xfId="5" applyFont="1" applyFill="1" applyBorder="1" applyAlignment="1" applyProtection="1">
      <alignment vertical="top" wrapText="1"/>
    </xf>
    <xf numFmtId="0" fontId="6" fillId="0" borderId="0" xfId="0" applyFont="1" applyAlignment="1">
      <alignment horizontal="left" vertical="top" wrapText="1"/>
    </xf>
    <xf numFmtId="0" fontId="4" fillId="0" borderId="0" xfId="2" applyFont="1" applyFill="1" applyProtection="1">
      <protection locked="0"/>
    </xf>
    <xf numFmtId="0" fontId="22" fillId="5" borderId="14" xfId="0" applyFont="1" applyFill="1" applyBorder="1" applyAlignment="1" applyProtection="1">
      <alignment vertical="center"/>
      <protection locked="0"/>
    </xf>
    <xf numFmtId="164" fontId="0" fillId="0" borderId="0" xfId="4" applyNumberFormat="1" applyFont="1"/>
    <xf numFmtId="0" fontId="5" fillId="0" borderId="0" xfId="2" applyFont="1" applyFill="1" applyProtection="1"/>
    <xf numFmtId="0" fontId="37" fillId="0" borderId="0" xfId="0" applyFont="1" applyAlignment="1">
      <alignment vertical="center"/>
    </xf>
    <xf numFmtId="0" fontId="38" fillId="0" borderId="0" xfId="0" applyFont="1" applyAlignment="1">
      <alignment vertical="center"/>
    </xf>
    <xf numFmtId="164" fontId="6" fillId="3" borderId="1" xfId="4" applyNumberFormat="1" applyFont="1" applyFill="1" applyBorder="1" applyAlignment="1" applyProtection="1">
      <alignment vertical="center"/>
      <protection locked="0"/>
    </xf>
    <xf numFmtId="0" fontId="6" fillId="3" borderId="1" xfId="0" applyFont="1" applyFill="1" applyBorder="1" applyAlignment="1" applyProtection="1">
      <alignment vertical="center"/>
      <protection locked="0"/>
    </xf>
    <xf numFmtId="164" fontId="6" fillId="3" borderId="15" xfId="4" applyNumberFormat="1" applyFont="1" applyFill="1" applyBorder="1" applyAlignment="1" applyProtection="1">
      <alignment vertical="center"/>
      <protection locked="0"/>
    </xf>
    <xf numFmtId="0" fontId="6" fillId="3" borderId="15" xfId="0" applyFont="1" applyFill="1" applyBorder="1" applyAlignment="1" applyProtection="1">
      <alignment vertical="center"/>
      <protection locked="0"/>
    </xf>
    <xf numFmtId="0" fontId="6" fillId="0" borderId="0" xfId="0" applyFont="1" applyFill="1" applyBorder="1" applyAlignment="1" applyProtection="1">
      <alignment horizontal="left" vertical="center" wrapText="1"/>
    </xf>
    <xf numFmtId="0" fontId="6" fillId="5" borderId="12" xfId="0" applyFont="1" applyFill="1" applyBorder="1" applyAlignment="1" applyProtection="1">
      <alignment vertical="center" wrapText="1"/>
      <protection locked="0"/>
    </xf>
    <xf numFmtId="0" fontId="30" fillId="0" borderId="0" xfId="7" applyFont="1" applyAlignment="1">
      <alignment horizontal="centerContinuous"/>
    </xf>
    <xf numFmtId="0" fontId="30" fillId="0" borderId="0" xfId="7" applyFont="1" applyAlignment="1">
      <alignment horizontal="left"/>
    </xf>
    <xf numFmtId="0" fontId="5" fillId="4" borderId="15" xfId="3" applyFill="1" applyBorder="1" applyAlignment="1" applyProtection="1">
      <alignment horizontal="left" vertical="top" wrapText="1"/>
    </xf>
    <xf numFmtId="0" fontId="6" fillId="7" borderId="15" xfId="0" applyFont="1" applyFill="1" applyBorder="1" applyAlignment="1" applyProtection="1">
      <alignment horizontal="left" vertical="top" wrapText="1"/>
    </xf>
    <xf numFmtId="0" fontId="22" fillId="5" borderId="1" xfId="0" applyFont="1" applyFill="1" applyBorder="1" applyAlignment="1" applyProtection="1">
      <alignment horizontal="left" vertical="center" wrapText="1"/>
      <protection locked="0"/>
    </xf>
    <xf numFmtId="0" fontId="0" fillId="0" borderId="15" xfId="0" applyBorder="1" applyProtection="1"/>
    <xf numFmtId="0" fontId="5" fillId="0" borderId="0" xfId="0" applyFont="1" applyFill="1" applyProtection="1"/>
    <xf numFmtId="0" fontId="6" fillId="0" borderId="0" xfId="0" applyFont="1" applyFill="1" applyAlignment="1" applyProtection="1">
      <protection locked="0"/>
    </xf>
    <xf numFmtId="0" fontId="3" fillId="0" borderId="0" xfId="1" applyFill="1" applyAlignment="1" applyProtection="1">
      <alignment vertical="center"/>
    </xf>
    <xf numFmtId="0" fontId="37" fillId="0" borderId="0" xfId="0" applyFont="1" applyBorder="1" applyAlignment="1">
      <alignment vertical="center" wrapText="1"/>
    </xf>
    <xf numFmtId="0" fontId="0" fillId="0" borderId="0" xfId="0" applyBorder="1" applyAlignment="1">
      <alignment vertical="top" wrapText="1"/>
    </xf>
    <xf numFmtId="0" fontId="37" fillId="6" borderId="0" xfId="0" applyFont="1" applyFill="1" applyAlignment="1">
      <alignment vertical="center"/>
    </xf>
    <xf numFmtId="0" fontId="0" fillId="6" borderId="0" xfId="0" applyFill="1"/>
    <xf numFmtId="0" fontId="0" fillId="6" borderId="27" xfId="0" applyFill="1" applyBorder="1" applyAlignment="1">
      <alignment horizontal="centerContinuous"/>
    </xf>
    <xf numFmtId="0" fontId="0" fillId="6" borderId="32" xfId="0" applyFill="1" applyBorder="1" applyAlignment="1">
      <alignment horizontal="centerContinuous"/>
    </xf>
    <xf numFmtId="0" fontId="37" fillId="8" borderId="25" xfId="0" applyFont="1" applyFill="1" applyBorder="1" applyAlignment="1">
      <alignment vertical="top" wrapText="1"/>
    </xf>
    <xf numFmtId="0" fontId="37" fillId="8" borderId="6" xfId="0" applyFont="1" applyFill="1" applyBorder="1" applyAlignment="1">
      <alignment vertical="top" wrapText="1"/>
    </xf>
    <xf numFmtId="0" fontId="37" fillId="8" borderId="29" xfId="0" applyFont="1" applyFill="1" applyBorder="1" applyAlignment="1">
      <alignment wrapText="1"/>
    </xf>
    <xf numFmtId="0" fontId="37" fillId="0" borderId="23" xfId="0" applyFont="1" applyFill="1" applyBorder="1" applyAlignment="1">
      <alignment vertical="top" wrapText="1"/>
    </xf>
    <xf numFmtId="0" fontId="37" fillId="0" borderId="4" xfId="0" applyFont="1" applyFill="1" applyBorder="1" applyAlignment="1">
      <alignment vertical="top" wrapText="1"/>
    </xf>
    <xf numFmtId="0" fontId="37" fillId="0" borderId="30" xfId="0" applyFont="1" applyFill="1" applyBorder="1" applyAlignment="1">
      <alignment vertical="top" wrapText="1"/>
    </xf>
    <xf numFmtId="0" fontId="37" fillId="0" borderId="24" xfId="0" applyFont="1" applyFill="1" applyBorder="1" applyAlignment="1">
      <alignment vertical="top" wrapText="1"/>
    </xf>
    <xf numFmtId="0" fontId="37" fillId="0" borderId="27" xfId="0" applyFont="1" applyFill="1" applyBorder="1" applyAlignment="1">
      <alignment wrapText="1"/>
    </xf>
    <xf numFmtId="0" fontId="37" fillId="0" borderId="27" xfId="0" applyFont="1" applyFill="1" applyBorder="1" applyAlignment="1">
      <alignment vertical="top" wrapText="1"/>
    </xf>
    <xf numFmtId="0" fontId="37" fillId="0" borderId="31" xfId="0" applyFont="1" applyFill="1" applyBorder="1" applyAlignment="1">
      <alignment vertical="top" wrapText="1"/>
    </xf>
    <xf numFmtId="0" fontId="43" fillId="8" borderId="22" xfId="0" applyFont="1" applyFill="1" applyBorder="1" applyAlignment="1">
      <alignment vertical="center" wrapText="1"/>
    </xf>
    <xf numFmtId="0" fontId="43" fillId="8" borderId="26" xfId="0" applyFont="1" applyFill="1" applyBorder="1" applyAlignment="1">
      <alignment vertical="center" wrapText="1"/>
    </xf>
    <xf numFmtId="0" fontId="43" fillId="8" borderId="28" xfId="0" applyFont="1" applyFill="1" applyBorder="1" applyAlignment="1">
      <alignment vertical="center" wrapText="1"/>
    </xf>
    <xf numFmtId="0" fontId="2" fillId="0" borderId="15" xfId="0" applyFont="1" applyBorder="1" applyAlignment="1" applyProtection="1">
      <alignment horizontal="left" vertical="top" wrapText="1"/>
    </xf>
    <xf numFmtId="0" fontId="0" fillId="0" borderId="0" xfId="0" applyNumberFormat="1"/>
    <xf numFmtId="0" fontId="6" fillId="0" borderId="0" xfId="0" applyFont="1" applyAlignment="1" applyProtection="1">
      <alignment wrapText="1"/>
    </xf>
    <xf numFmtId="0" fontId="6" fillId="0" borderId="0" xfId="0" quotePrefix="1" applyFont="1" applyAlignment="1" applyProtection="1">
      <alignment wrapText="1"/>
    </xf>
    <xf numFmtId="0" fontId="29" fillId="0" borderId="0" xfId="0" applyFont="1" applyAlignment="1" applyProtection="1">
      <alignment wrapText="1"/>
    </xf>
    <xf numFmtId="0" fontId="37" fillId="0" borderId="0" xfId="0" applyFont="1" applyAlignment="1">
      <alignment vertical="center" wrapText="1"/>
    </xf>
    <xf numFmtId="0" fontId="37" fillId="0" borderId="0" xfId="0" quotePrefix="1" applyFont="1" applyAlignment="1">
      <alignment vertical="center" wrapText="1"/>
    </xf>
    <xf numFmtId="0" fontId="0" fillId="9" borderId="0" xfId="0" applyFill="1" applyProtection="1">
      <protection locked="0"/>
    </xf>
    <xf numFmtId="0" fontId="0" fillId="0" borderId="0" xfId="0" applyFill="1" applyProtection="1">
      <protection locked="0"/>
    </xf>
    <xf numFmtId="0" fontId="6" fillId="5" borderId="15" xfId="3" applyFont="1" applyFill="1" applyBorder="1" applyAlignment="1">
      <alignment horizontal="center" vertical="center"/>
    </xf>
    <xf numFmtId="0" fontId="6" fillId="5" borderId="12" xfId="0" applyFont="1" applyFill="1" applyBorder="1" applyAlignment="1" applyProtection="1">
      <alignment vertical="center" wrapText="1"/>
      <protection locked="0"/>
    </xf>
    <xf numFmtId="0" fontId="19" fillId="0" borderId="0" xfId="7" applyFont="1" applyFill="1" applyAlignment="1" applyProtection="1">
      <alignment horizontal="center"/>
    </xf>
    <xf numFmtId="0" fontId="24" fillId="0" borderId="33" xfId="0" applyFont="1" applyFill="1" applyBorder="1" applyProtection="1"/>
    <xf numFmtId="0" fontId="34" fillId="11" borderId="15" xfId="8" quotePrefix="1" applyFont="1" applyFill="1" applyBorder="1" applyAlignment="1" applyProtection="1">
      <alignment horizontal="left" vertical="top" wrapText="1"/>
    </xf>
    <xf numFmtId="0" fontId="6" fillId="11" borderId="2" xfId="0" applyFont="1" applyFill="1" applyBorder="1" applyProtection="1"/>
    <xf numFmtId="0" fontId="6" fillId="11" borderId="1" xfId="0" applyFont="1" applyFill="1" applyBorder="1" applyProtection="1"/>
    <xf numFmtId="0" fontId="6" fillId="11" borderId="3" xfId="0" applyFont="1" applyFill="1" applyBorder="1" applyProtection="1"/>
    <xf numFmtId="0" fontId="6" fillId="11" borderId="4" xfId="0" applyFont="1" applyFill="1" applyBorder="1" applyProtection="1"/>
    <xf numFmtId="0" fontId="6" fillId="11" borderId="0" xfId="0" applyFont="1" applyFill="1" applyBorder="1" applyProtection="1"/>
    <xf numFmtId="0" fontId="6" fillId="11" borderId="5" xfId="0" applyFont="1" applyFill="1" applyBorder="1" applyProtection="1"/>
    <xf numFmtId="0" fontId="6" fillId="11" borderId="6" xfId="0" applyFont="1" applyFill="1" applyBorder="1" applyProtection="1"/>
    <xf numFmtId="0" fontId="6" fillId="11" borderId="7" xfId="0" applyFont="1" applyFill="1" applyBorder="1" applyProtection="1"/>
    <xf numFmtId="0" fontId="6" fillId="11" borderId="8" xfId="0" applyFont="1" applyFill="1" applyBorder="1" applyProtection="1"/>
    <xf numFmtId="164" fontId="21" fillId="13" borderId="18" xfId="7" applyNumberFormat="1" applyFont="1" applyFill="1" applyBorder="1" applyAlignment="1" applyProtection="1">
      <alignment horizontal="centerContinuous" vertical="center"/>
    </xf>
    <xf numFmtId="164" fontId="14" fillId="13" borderId="19" xfId="3" applyNumberFormat="1" applyFont="1" applyFill="1" applyBorder="1" applyAlignment="1" applyProtection="1"/>
    <xf numFmtId="0" fontId="6" fillId="12" borderId="3" xfId="0" applyFont="1" applyFill="1" applyBorder="1" applyAlignment="1" applyProtection="1">
      <alignment vertical="center"/>
      <protection locked="0"/>
    </xf>
    <xf numFmtId="0" fontId="6" fillId="12" borderId="1" xfId="0" applyFont="1" applyFill="1" applyBorder="1" applyAlignment="1" applyProtection="1">
      <alignment vertical="center"/>
      <protection locked="0"/>
    </xf>
    <xf numFmtId="0" fontId="6" fillId="12" borderId="16" xfId="0" applyFont="1" applyFill="1" applyBorder="1" applyAlignment="1" applyProtection="1">
      <alignment horizontal="center" vertical="center"/>
      <protection locked="0"/>
    </xf>
    <xf numFmtId="0" fontId="6" fillId="12" borderId="1" xfId="0" applyNumberFormat="1" applyFont="1" applyFill="1" applyBorder="1" applyAlignment="1" applyProtection="1">
      <alignment vertical="center"/>
      <protection locked="0"/>
    </xf>
    <xf numFmtId="0" fontId="6" fillId="12" borderId="1" xfId="0" applyFont="1" applyFill="1" applyBorder="1" applyAlignment="1" applyProtection="1">
      <alignment vertical="center"/>
    </xf>
    <xf numFmtId="164" fontId="25" fillId="12" borderId="1" xfId="0" applyNumberFormat="1" applyFont="1" applyFill="1" applyBorder="1" applyAlignment="1" applyProtection="1">
      <alignment vertical="center"/>
    </xf>
    <xf numFmtId="164" fontId="6" fillId="12" borderId="12" xfId="4" applyNumberFormat="1" applyFont="1" applyFill="1" applyBorder="1" applyAlignment="1" applyProtection="1">
      <alignment vertical="center"/>
    </xf>
    <xf numFmtId="164" fontId="25" fillId="12" borderId="12" xfId="4" applyNumberFormat="1" applyFont="1" applyFill="1" applyBorder="1" applyAlignment="1" applyProtection="1">
      <alignment vertical="center"/>
    </xf>
    <xf numFmtId="0" fontId="6" fillId="12" borderId="3" xfId="0" applyFont="1" applyFill="1" applyBorder="1" applyAlignment="1" applyProtection="1">
      <alignment vertical="center"/>
    </xf>
    <xf numFmtId="0" fontId="6" fillId="12" borderId="1" xfId="0" applyFont="1" applyFill="1" applyBorder="1" applyAlignment="1" applyProtection="1">
      <alignment horizontal="center" vertical="center"/>
    </xf>
    <xf numFmtId="164" fontId="25" fillId="12" borderId="1" xfId="0" applyNumberFormat="1" applyFont="1" applyFill="1" applyBorder="1" applyAlignment="1" applyProtection="1"/>
    <xf numFmtId="0" fontId="6" fillId="12" borderId="1" xfId="0" applyFont="1" applyFill="1" applyBorder="1" applyAlignment="1" applyProtection="1">
      <protection locked="0"/>
    </xf>
    <xf numFmtId="0" fontId="6" fillId="12" borderId="1" xfId="0" applyFont="1" applyFill="1" applyBorder="1" applyAlignment="1" applyProtection="1"/>
    <xf numFmtId="0" fontId="46" fillId="13" borderId="8" xfId="0" applyFont="1" applyFill="1" applyBorder="1" applyAlignment="1" applyProtection="1">
      <alignment horizontal="left" vertical="center" wrapText="1"/>
    </xf>
    <xf numFmtId="0" fontId="46" fillId="13" borderId="6" xfId="0" applyFont="1" applyFill="1" applyBorder="1" applyAlignment="1" applyProtection="1">
      <alignment horizontal="left" vertical="center" wrapText="1"/>
      <protection locked="0"/>
    </xf>
    <xf numFmtId="0" fontId="46" fillId="13" borderId="17" xfId="0" applyFont="1" applyFill="1" applyBorder="1" applyAlignment="1" applyProtection="1">
      <alignment horizontal="center" vertical="center" wrapText="1"/>
      <protection locked="0"/>
    </xf>
    <xf numFmtId="0" fontId="46" fillId="13" borderId="17" xfId="3" applyFont="1" applyFill="1" applyBorder="1" applyAlignment="1" applyProtection="1">
      <alignment horizontal="left" vertical="center" wrapText="1"/>
      <protection locked="0"/>
    </xf>
    <xf numFmtId="0" fontId="47" fillId="13" borderId="17" xfId="3" applyFont="1" applyFill="1" applyBorder="1" applyAlignment="1" applyProtection="1">
      <alignment horizontal="left" vertical="center" wrapText="1"/>
      <protection locked="0"/>
    </xf>
    <xf numFmtId="0" fontId="48" fillId="13" borderId="17" xfId="3" applyFont="1" applyFill="1" applyBorder="1" applyAlignment="1" applyProtection="1">
      <alignment horizontal="left" vertical="center" wrapText="1"/>
      <protection locked="0"/>
    </xf>
    <xf numFmtId="0" fontId="48" fillId="13" borderId="17" xfId="3" applyFont="1" applyFill="1" applyBorder="1" applyAlignment="1" applyProtection="1">
      <alignment horizontal="left" vertical="center" wrapText="1"/>
    </xf>
    <xf numFmtId="0" fontId="46" fillId="13" borderId="17" xfId="3" applyFont="1" applyFill="1" applyBorder="1" applyAlignment="1" applyProtection="1">
      <alignment horizontal="left" vertical="center" wrapText="1"/>
    </xf>
    <xf numFmtId="0" fontId="46" fillId="13" borderId="6" xfId="0" applyFont="1" applyFill="1" applyBorder="1" applyAlignment="1" applyProtection="1">
      <alignment horizontal="left" vertical="center" wrapText="1"/>
    </xf>
    <xf numFmtId="0" fontId="46" fillId="13" borderId="6" xfId="0" applyFont="1" applyFill="1" applyBorder="1" applyAlignment="1" applyProtection="1">
      <alignment vertical="center" wrapText="1"/>
      <protection locked="0"/>
    </xf>
    <xf numFmtId="0" fontId="46" fillId="13" borderId="17" xfId="3" applyFont="1" applyFill="1" applyBorder="1" applyAlignment="1" applyProtection="1">
      <alignment vertical="center" wrapText="1"/>
      <protection locked="0"/>
    </xf>
    <xf numFmtId="0" fontId="46" fillId="13" borderId="6" xfId="0" applyFont="1" applyFill="1" applyBorder="1" applyAlignment="1" applyProtection="1">
      <alignment vertical="center" wrapText="1"/>
    </xf>
    <xf numFmtId="0" fontId="46" fillId="13" borderId="17" xfId="0" applyFont="1" applyFill="1" applyBorder="1" applyAlignment="1" applyProtection="1">
      <alignment horizontal="left" vertical="center" wrapText="1"/>
      <protection locked="0"/>
    </xf>
    <xf numFmtId="0" fontId="47" fillId="13" borderId="17" xfId="0" applyFont="1" applyFill="1" applyBorder="1" applyAlignment="1" applyProtection="1">
      <alignment horizontal="left" vertical="center" wrapText="1"/>
      <protection locked="0"/>
    </xf>
    <xf numFmtId="164" fontId="46" fillId="13" borderId="6" xfId="4" applyNumberFormat="1" applyFont="1" applyFill="1" applyBorder="1" applyAlignment="1" applyProtection="1">
      <alignment vertical="center" wrapText="1"/>
    </xf>
    <xf numFmtId="0" fontId="6" fillId="12" borderId="3" xfId="0" applyFont="1" applyFill="1" applyBorder="1" applyAlignment="1" applyProtection="1">
      <protection locked="0"/>
    </xf>
    <xf numFmtId="164" fontId="25" fillId="12" borderId="16" xfId="4" applyNumberFormat="1" applyFont="1" applyFill="1" applyBorder="1" applyAlignment="1" applyProtection="1">
      <alignment vertical="center"/>
    </xf>
    <xf numFmtId="164" fontId="25" fillId="12" borderId="15" xfId="4" applyNumberFormat="1" applyFont="1" applyFill="1" applyBorder="1" applyAlignment="1" applyProtection="1">
      <alignment vertical="center"/>
    </xf>
    <xf numFmtId="164" fontId="25" fillId="12" borderId="15" xfId="0" applyNumberFormat="1" applyFont="1" applyFill="1" applyBorder="1" applyProtection="1"/>
    <xf numFmtId="0" fontId="25" fillId="12" borderId="12" xfId="0" applyFont="1" applyFill="1" applyBorder="1" applyAlignment="1"/>
    <xf numFmtId="0" fontId="25" fillId="12" borderId="15" xfId="0" applyFont="1" applyFill="1" applyBorder="1"/>
    <xf numFmtId="0" fontId="46" fillId="15" borderId="1" xfId="0" applyFont="1" applyFill="1" applyBorder="1" applyAlignment="1">
      <alignment horizontal="left" vertical="center" wrapText="1"/>
    </xf>
    <xf numFmtId="0" fontId="46" fillId="15" borderId="1" xfId="3" applyFont="1" applyFill="1" applyBorder="1" applyAlignment="1">
      <alignment horizontal="center" vertical="center" wrapText="1"/>
    </xf>
    <xf numFmtId="0" fontId="46" fillId="15" borderId="1" xfId="3" applyFont="1" applyFill="1" applyBorder="1" applyAlignment="1">
      <alignment horizontal="left" vertical="center" wrapText="1"/>
    </xf>
    <xf numFmtId="164" fontId="46" fillId="15" borderId="16" xfId="3" applyNumberFormat="1" applyFont="1" applyFill="1" applyBorder="1" applyAlignment="1">
      <alignment horizontal="left" vertical="center" wrapText="1"/>
    </xf>
    <xf numFmtId="0" fontId="49" fillId="0" borderId="0" xfId="3" applyFont="1" applyFill="1" applyAlignment="1" applyProtection="1">
      <alignment horizontal="center"/>
    </xf>
    <xf numFmtId="0" fontId="40" fillId="0" borderId="0" xfId="0" applyFont="1" applyFill="1" applyBorder="1" applyAlignment="1" applyProtection="1">
      <alignment horizontal="left" vertical="center"/>
    </xf>
    <xf numFmtId="0" fontId="6" fillId="0" borderId="0" xfId="0" applyFont="1" applyAlignment="1" applyProtection="1"/>
    <xf numFmtId="14" fontId="6" fillId="0" borderId="0" xfId="0" applyNumberFormat="1" applyFont="1" applyFill="1" applyBorder="1" applyAlignment="1" applyProtection="1">
      <alignment horizontal="left" vertical="center" wrapText="1"/>
      <protection locked="0"/>
    </xf>
    <xf numFmtId="49" fontId="50" fillId="0" borderId="0" xfId="0" applyNumberFormat="1" applyFont="1" applyFill="1" applyBorder="1" applyAlignment="1" applyProtection="1">
      <alignment horizontal="left" vertical="center" wrapText="1"/>
      <protection locked="0"/>
    </xf>
    <xf numFmtId="0" fontId="6" fillId="2" borderId="0" xfId="0" applyFont="1" applyFill="1" applyProtection="1">
      <protection locked="0"/>
    </xf>
    <xf numFmtId="0" fontId="25" fillId="11" borderId="1" xfId="0" applyFont="1" applyFill="1" applyBorder="1" applyAlignment="1" applyProtection="1">
      <alignment horizontal="left" vertical="center" wrapText="1"/>
    </xf>
    <xf numFmtId="0" fontId="25" fillId="11" borderId="2" xfId="0" applyFont="1" applyFill="1" applyBorder="1" applyAlignment="1" applyProtection="1">
      <alignment horizontal="left" vertical="center" wrapText="1"/>
    </xf>
    <xf numFmtId="0" fontId="25" fillId="11" borderId="3" xfId="0" applyFont="1" applyFill="1" applyBorder="1" applyAlignment="1" applyProtection="1">
      <alignment horizontal="left" vertical="center" wrapText="1"/>
    </xf>
    <xf numFmtId="0" fontId="25" fillId="11" borderId="4" xfId="0" applyFont="1" applyFill="1" applyBorder="1" applyAlignment="1" applyProtection="1">
      <alignment horizontal="left" vertical="center" wrapText="1"/>
    </xf>
    <xf numFmtId="0" fontId="25" fillId="11" borderId="0" xfId="0" applyFont="1" applyFill="1" applyBorder="1" applyAlignment="1" applyProtection="1">
      <alignment horizontal="left" vertical="center" wrapText="1"/>
    </xf>
    <xf numFmtId="0" fontId="25" fillId="11" borderId="5" xfId="0" applyFont="1" applyFill="1" applyBorder="1" applyAlignment="1" applyProtection="1">
      <alignment horizontal="left" vertical="center" wrapText="1"/>
    </xf>
    <xf numFmtId="0" fontId="25" fillId="11" borderId="6" xfId="0" applyFont="1" applyFill="1" applyBorder="1" applyAlignment="1" applyProtection="1">
      <alignment horizontal="left" vertical="center" wrapText="1"/>
    </xf>
    <xf numFmtId="0" fontId="25" fillId="11" borderId="7" xfId="0" applyFont="1" applyFill="1" applyBorder="1" applyAlignment="1" applyProtection="1">
      <alignment horizontal="left" vertical="center" wrapText="1"/>
    </xf>
    <xf numFmtId="0" fontId="25" fillId="11" borderId="8" xfId="0" applyFont="1" applyFill="1" applyBorder="1" applyAlignment="1" applyProtection="1">
      <alignment horizontal="left" vertical="center" wrapText="1"/>
    </xf>
    <xf numFmtId="0" fontId="24" fillId="3" borderId="9" xfId="0" applyFont="1" applyFill="1" applyBorder="1" applyAlignment="1" applyProtection="1">
      <alignment horizontal="left" vertical="center"/>
      <protection locked="0"/>
    </xf>
    <xf numFmtId="0" fontId="24" fillId="3" borderId="10" xfId="0" applyFont="1" applyFill="1" applyBorder="1" applyAlignment="1" applyProtection="1">
      <alignment horizontal="left" vertical="center"/>
      <protection locked="0"/>
    </xf>
    <xf numFmtId="0" fontId="24" fillId="3" borderId="11" xfId="0" applyFont="1" applyFill="1" applyBorder="1" applyAlignment="1" applyProtection="1">
      <alignment horizontal="left" vertical="center"/>
      <protection locked="0"/>
    </xf>
    <xf numFmtId="49" fontId="24" fillId="3" borderId="12" xfId="0" applyNumberFormat="1" applyFont="1" applyFill="1" applyBorder="1" applyAlignment="1" applyProtection="1">
      <alignment horizontal="left" vertical="center"/>
      <protection locked="0"/>
    </xf>
    <xf numFmtId="49" fontId="24" fillId="3" borderId="13" xfId="0" applyNumberFormat="1" applyFont="1" applyFill="1" applyBorder="1" applyAlignment="1" applyProtection="1">
      <alignment horizontal="left" vertical="center"/>
      <protection locked="0"/>
    </xf>
    <xf numFmtId="49" fontId="24" fillId="3" borderId="14" xfId="0" applyNumberFormat="1" applyFont="1" applyFill="1" applyBorder="1" applyAlignment="1" applyProtection="1">
      <alignment horizontal="left" vertical="center"/>
      <protection locked="0"/>
    </xf>
    <xf numFmtId="0" fontId="6" fillId="16" borderId="1" xfId="0" applyFont="1" applyFill="1" applyBorder="1" applyAlignment="1" applyProtection="1">
      <alignment horizontal="left" vertical="center" wrapText="1"/>
    </xf>
    <xf numFmtId="0" fontId="6" fillId="16" borderId="2" xfId="0" applyFont="1" applyFill="1" applyBorder="1" applyAlignment="1" applyProtection="1">
      <alignment horizontal="left" vertical="center" wrapText="1"/>
    </xf>
    <xf numFmtId="0" fontId="6" fillId="16" borderId="3" xfId="0" applyFont="1" applyFill="1" applyBorder="1" applyAlignment="1" applyProtection="1">
      <alignment horizontal="left" vertical="center" wrapText="1"/>
    </xf>
    <xf numFmtId="0" fontId="6" fillId="16" borderId="4" xfId="0" applyFont="1" applyFill="1" applyBorder="1" applyAlignment="1" applyProtection="1">
      <alignment horizontal="left" vertical="center" wrapText="1"/>
    </xf>
    <xf numFmtId="0" fontId="6" fillId="16" borderId="0" xfId="0" applyFont="1" applyFill="1" applyBorder="1" applyAlignment="1" applyProtection="1">
      <alignment horizontal="left" vertical="center" wrapText="1"/>
    </xf>
    <xf numFmtId="0" fontId="6" fillId="16" borderId="5" xfId="0" applyFont="1" applyFill="1" applyBorder="1" applyAlignment="1" applyProtection="1">
      <alignment horizontal="left" vertical="center" wrapText="1"/>
    </xf>
    <xf numFmtId="0" fontId="6" fillId="16" borderId="6" xfId="0" applyFont="1" applyFill="1" applyBorder="1" applyAlignment="1" applyProtection="1">
      <alignment horizontal="left" vertical="center" wrapText="1"/>
    </xf>
    <xf numFmtId="0" fontId="6" fillId="16" borderId="7" xfId="0" applyFont="1" applyFill="1" applyBorder="1" applyAlignment="1" applyProtection="1">
      <alignment horizontal="left" vertical="center" wrapText="1"/>
    </xf>
    <xf numFmtId="0" fontId="6" fillId="16" borderId="8" xfId="0" applyFont="1" applyFill="1" applyBorder="1" applyAlignment="1" applyProtection="1">
      <alignment horizontal="left" vertical="center" wrapText="1"/>
    </xf>
    <xf numFmtId="0" fontId="24" fillId="3" borderId="15" xfId="0" applyFont="1" applyFill="1" applyBorder="1" applyAlignment="1" applyProtection="1">
      <alignment horizontal="left" vertical="top" wrapText="1"/>
      <protection locked="0"/>
    </xf>
    <xf numFmtId="0" fontId="6" fillId="11" borderId="15" xfId="0" applyFont="1" applyFill="1" applyBorder="1" applyAlignment="1" applyProtection="1">
      <alignment horizontal="left" vertical="center" wrapText="1"/>
    </xf>
    <xf numFmtId="0" fontId="24" fillId="11" borderId="1" xfId="0" applyFont="1" applyFill="1" applyBorder="1" applyAlignment="1" applyProtection="1">
      <alignment horizontal="left" vertical="center" wrapText="1"/>
    </xf>
    <xf numFmtId="0" fontId="24" fillId="11" borderId="2" xfId="0" applyFont="1" applyFill="1" applyBorder="1" applyAlignment="1" applyProtection="1">
      <alignment horizontal="left" vertical="center" wrapText="1"/>
    </xf>
    <xf numFmtId="0" fontId="24" fillId="11" borderId="3" xfId="0" applyFont="1" applyFill="1" applyBorder="1" applyAlignment="1" applyProtection="1">
      <alignment horizontal="left" vertical="center" wrapText="1"/>
    </xf>
    <xf numFmtId="0" fontId="24" fillId="11" borderId="4" xfId="0" applyFont="1" applyFill="1" applyBorder="1" applyAlignment="1" applyProtection="1">
      <alignment horizontal="left" vertical="center" wrapText="1"/>
    </xf>
    <xf numFmtId="0" fontId="24" fillId="11" borderId="0" xfId="0" applyFont="1" applyFill="1" applyBorder="1" applyAlignment="1" applyProtection="1">
      <alignment horizontal="left" vertical="center" wrapText="1"/>
    </xf>
    <xf numFmtId="0" fontId="24" fillId="11" borderId="5" xfId="0" applyFont="1" applyFill="1" applyBorder="1" applyAlignment="1" applyProtection="1">
      <alignment horizontal="left" vertical="center" wrapText="1"/>
    </xf>
    <xf numFmtId="0" fontId="24" fillId="11" borderId="6" xfId="0" applyFont="1" applyFill="1" applyBorder="1" applyAlignment="1" applyProtection="1">
      <alignment horizontal="left" vertical="center" wrapText="1"/>
    </xf>
    <xf numFmtId="0" fontId="24" fillId="11" borderId="7" xfId="0" applyFont="1" applyFill="1" applyBorder="1" applyAlignment="1" applyProtection="1">
      <alignment horizontal="left" vertical="center" wrapText="1"/>
    </xf>
    <xf numFmtId="0" fontId="24" fillId="11" borderId="8" xfId="0" applyFont="1" applyFill="1" applyBorder="1" applyAlignment="1" applyProtection="1">
      <alignment horizontal="left" vertical="center" wrapText="1"/>
    </xf>
    <xf numFmtId="0" fontId="25" fillId="12" borderId="12" xfId="0" applyFont="1" applyFill="1" applyBorder="1" applyAlignment="1" applyProtection="1"/>
    <xf numFmtId="0" fontId="25" fillId="12" borderId="13" xfId="0" applyFont="1" applyFill="1" applyBorder="1" applyAlignment="1" applyProtection="1"/>
    <xf numFmtId="14" fontId="6" fillId="3" borderId="15" xfId="0" applyNumberFormat="1" applyFont="1" applyFill="1" applyBorder="1" applyAlignment="1" applyProtection="1">
      <protection locked="0"/>
    </xf>
    <xf numFmtId="0" fontId="6" fillId="3" borderId="15" xfId="0" applyFont="1" applyFill="1" applyBorder="1" applyAlignment="1" applyProtection="1">
      <protection locked="0"/>
    </xf>
    <xf numFmtId="0" fontId="25" fillId="12" borderId="12" xfId="0" applyFont="1" applyFill="1" applyBorder="1" applyAlignment="1" applyProtection="1">
      <alignment horizontal="left"/>
    </xf>
    <xf numFmtId="0" fontId="25" fillId="12" borderId="13" xfId="0" applyFont="1" applyFill="1" applyBorder="1" applyAlignment="1" applyProtection="1">
      <alignment horizontal="left"/>
    </xf>
    <xf numFmtId="164" fontId="6" fillId="12" borderId="15" xfId="4" applyNumberFormat="1" applyFont="1" applyFill="1" applyBorder="1" applyAlignment="1" applyProtection="1"/>
    <xf numFmtId="0" fontId="6" fillId="11" borderId="1" xfId="0" applyFont="1" applyFill="1" applyBorder="1" applyAlignment="1" applyProtection="1">
      <alignment horizontal="left" vertical="center" wrapText="1"/>
    </xf>
    <xf numFmtId="0" fontId="44" fillId="11" borderId="2" xfId="0" applyFont="1" applyFill="1" applyBorder="1" applyAlignment="1" applyProtection="1">
      <alignment horizontal="left" vertical="center" wrapText="1"/>
    </xf>
    <xf numFmtId="0" fontId="44" fillId="11" borderId="3" xfId="0" applyFont="1" applyFill="1" applyBorder="1" applyAlignment="1" applyProtection="1">
      <alignment horizontal="left" vertical="center" wrapText="1"/>
    </xf>
    <xf numFmtId="0" fontId="6" fillId="11" borderId="4" xfId="0" applyFont="1" applyFill="1" applyBorder="1" applyAlignment="1" applyProtection="1">
      <alignment horizontal="left" vertical="center" wrapText="1"/>
    </xf>
    <xf numFmtId="0" fontId="44" fillId="11" borderId="0" xfId="0" applyFont="1" applyFill="1" applyBorder="1" applyAlignment="1" applyProtection="1">
      <alignment horizontal="left" vertical="center" wrapText="1"/>
    </xf>
    <xf numFmtId="0" fontId="44" fillId="11" borderId="5" xfId="0" applyFont="1" applyFill="1" applyBorder="1" applyAlignment="1" applyProtection="1">
      <alignment horizontal="left" vertical="center" wrapText="1"/>
    </xf>
    <xf numFmtId="0" fontId="44" fillId="11" borderId="6" xfId="0" applyFont="1" applyFill="1" applyBorder="1" applyAlignment="1" applyProtection="1">
      <alignment horizontal="left" vertical="center" wrapText="1"/>
    </xf>
    <xf numFmtId="0" fontId="44" fillId="11" borderId="7" xfId="0" applyFont="1" applyFill="1" applyBorder="1" applyAlignment="1" applyProtection="1">
      <alignment horizontal="left" vertical="center" wrapText="1"/>
    </xf>
    <xf numFmtId="0" fontId="44" fillId="11" borderId="8" xfId="0" applyFont="1" applyFill="1" applyBorder="1" applyAlignment="1" applyProtection="1">
      <alignment horizontal="left" vertical="center" wrapText="1"/>
    </xf>
    <xf numFmtId="0" fontId="24" fillId="12" borderId="12" xfId="0" applyFont="1" applyFill="1" applyBorder="1" applyAlignment="1" applyProtection="1">
      <alignment horizontal="left" vertical="top" wrapText="1"/>
    </xf>
    <xf numFmtId="0" fontId="24" fillId="12" borderId="13" xfId="0" applyFont="1" applyFill="1" applyBorder="1" applyAlignment="1" applyProtection="1">
      <alignment horizontal="left" vertical="top" wrapText="1"/>
    </xf>
    <xf numFmtId="0" fontId="24" fillId="12" borderId="14" xfId="0" applyFont="1" applyFill="1" applyBorder="1" applyAlignment="1" applyProtection="1">
      <alignment horizontal="left" vertical="top" wrapText="1"/>
    </xf>
    <xf numFmtId="0" fontId="6" fillId="11" borderId="2" xfId="0" applyFont="1" applyFill="1" applyBorder="1" applyAlignment="1" applyProtection="1">
      <alignment horizontal="left" vertical="center" wrapText="1"/>
    </xf>
    <xf numFmtId="0" fontId="6" fillId="11" borderId="3" xfId="0" applyFont="1" applyFill="1" applyBorder="1" applyAlignment="1" applyProtection="1">
      <alignment horizontal="left" vertical="center" wrapText="1"/>
    </xf>
    <xf numFmtId="0" fontId="6" fillId="11" borderId="0" xfId="0" applyFont="1" applyFill="1" applyBorder="1" applyAlignment="1" applyProtection="1">
      <alignment horizontal="left" vertical="center" wrapText="1"/>
    </xf>
    <xf numFmtId="0" fontId="6" fillId="11" borderId="5" xfId="0" applyFont="1" applyFill="1" applyBorder="1" applyAlignment="1" applyProtection="1">
      <alignment horizontal="left" vertical="center" wrapText="1"/>
    </xf>
    <xf numFmtId="0" fontId="6" fillId="11" borderId="6" xfId="0" applyFont="1" applyFill="1" applyBorder="1" applyAlignment="1" applyProtection="1">
      <alignment horizontal="left" vertical="center" wrapText="1"/>
    </xf>
    <xf numFmtId="0" fontId="6" fillId="11" borderId="7" xfId="0" applyFont="1" applyFill="1" applyBorder="1" applyAlignment="1" applyProtection="1">
      <alignment horizontal="left" vertical="center" wrapText="1"/>
    </xf>
    <xf numFmtId="0" fontId="6" fillId="11" borderId="8" xfId="0" applyFont="1" applyFill="1" applyBorder="1" applyAlignment="1" applyProtection="1">
      <alignment horizontal="left" vertical="center" wrapText="1"/>
    </xf>
    <xf numFmtId="0" fontId="24" fillId="3" borderId="1" xfId="0" applyFont="1" applyFill="1" applyBorder="1" applyAlignment="1" applyProtection="1">
      <alignment horizontal="left" vertical="top" wrapText="1"/>
      <protection locked="0"/>
    </xf>
    <xf numFmtId="0" fontId="6" fillId="3" borderId="2" xfId="0" applyFont="1" applyFill="1" applyBorder="1" applyAlignment="1" applyProtection="1">
      <alignment horizontal="left" vertical="top" wrapText="1"/>
      <protection locked="0"/>
    </xf>
    <xf numFmtId="0" fontId="6" fillId="3" borderId="3" xfId="0" applyFont="1" applyFill="1" applyBorder="1" applyAlignment="1" applyProtection="1">
      <alignment horizontal="left" vertical="top" wrapText="1"/>
      <protection locked="0"/>
    </xf>
    <xf numFmtId="0" fontId="6" fillId="3" borderId="4" xfId="0" applyFont="1" applyFill="1" applyBorder="1" applyAlignment="1" applyProtection="1">
      <alignment horizontal="left" vertical="top" wrapText="1"/>
      <protection locked="0"/>
    </xf>
    <xf numFmtId="0" fontId="6" fillId="3" borderId="0" xfId="0" applyFont="1" applyFill="1" applyBorder="1" applyAlignment="1" applyProtection="1">
      <alignment horizontal="left" vertical="top" wrapText="1"/>
      <protection locked="0"/>
    </xf>
    <xf numFmtId="0" fontId="6" fillId="3" borderId="5" xfId="0" applyFont="1" applyFill="1" applyBorder="1" applyAlignment="1" applyProtection="1">
      <alignment horizontal="left" vertical="top" wrapText="1"/>
      <protection locked="0"/>
    </xf>
    <xf numFmtId="0" fontId="6" fillId="3" borderId="6" xfId="0" applyFont="1" applyFill="1" applyBorder="1" applyAlignment="1" applyProtection="1">
      <alignment horizontal="left" vertical="top" wrapText="1"/>
      <protection locked="0"/>
    </xf>
    <xf numFmtId="0" fontId="6" fillId="3" borderId="7" xfId="0" applyFont="1" applyFill="1" applyBorder="1" applyAlignment="1" applyProtection="1">
      <alignment horizontal="left" vertical="top" wrapText="1"/>
      <protection locked="0"/>
    </xf>
    <xf numFmtId="0" fontId="6" fillId="3" borderId="8" xfId="0" applyFont="1" applyFill="1" applyBorder="1" applyAlignment="1" applyProtection="1">
      <alignment horizontal="left" vertical="top" wrapText="1"/>
      <protection locked="0"/>
    </xf>
    <xf numFmtId="164" fontId="25" fillId="12" borderId="15" xfId="4" applyNumberFormat="1" applyFont="1" applyFill="1" applyBorder="1" applyAlignment="1" applyProtection="1">
      <alignment vertical="top" wrapText="1"/>
    </xf>
    <xf numFmtId="0" fontId="6" fillId="3" borderId="15" xfId="0" quotePrefix="1" applyFont="1" applyFill="1" applyBorder="1" applyAlignment="1" applyProtection="1">
      <alignment horizontal="left" vertical="top" wrapText="1"/>
      <protection locked="0"/>
    </xf>
    <xf numFmtId="0" fontId="6" fillId="3" borderId="15" xfId="0" applyFont="1" applyFill="1" applyBorder="1" applyAlignment="1" applyProtection="1">
      <alignment horizontal="left" vertical="top" wrapText="1"/>
      <protection locked="0"/>
    </xf>
    <xf numFmtId="0" fontId="34" fillId="11" borderId="15" xfId="8" quotePrefix="1" applyFont="1" applyFill="1" applyBorder="1" applyAlignment="1" applyProtection="1">
      <alignment horizontal="left" vertical="top" wrapText="1"/>
    </xf>
    <xf numFmtId="0" fontId="6" fillId="0" borderId="0" xfId="0" applyFont="1" applyFill="1" applyAlignment="1" applyProtection="1">
      <alignment horizontal="left" vertical="top" wrapText="1"/>
    </xf>
    <xf numFmtId="0" fontId="6" fillId="3" borderId="1" xfId="0" applyFont="1" applyFill="1" applyBorder="1" applyAlignment="1" applyProtection="1">
      <alignment horizontal="left" vertical="top" wrapText="1"/>
      <protection locked="0"/>
    </xf>
    <xf numFmtId="0" fontId="24" fillId="3" borderId="2" xfId="0" applyFont="1" applyFill="1" applyBorder="1" applyAlignment="1" applyProtection="1">
      <alignment horizontal="left" vertical="top" wrapText="1"/>
      <protection locked="0"/>
    </xf>
    <xf numFmtId="0" fontId="24" fillId="3" borderId="3" xfId="0" applyFont="1" applyFill="1" applyBorder="1" applyAlignment="1" applyProtection="1">
      <alignment horizontal="left" vertical="top" wrapText="1"/>
      <protection locked="0"/>
    </xf>
    <xf numFmtId="0" fontId="24" fillId="3" borderId="4" xfId="0" applyFont="1" applyFill="1" applyBorder="1" applyAlignment="1" applyProtection="1">
      <alignment horizontal="left" vertical="top" wrapText="1"/>
      <protection locked="0"/>
    </xf>
    <xf numFmtId="0" fontId="24" fillId="3" borderId="0" xfId="0" applyFont="1" applyFill="1" applyBorder="1" applyAlignment="1" applyProtection="1">
      <alignment horizontal="left" vertical="top" wrapText="1"/>
      <protection locked="0"/>
    </xf>
    <xf numFmtId="0" fontId="24" fillId="3" borderId="5" xfId="0" applyFont="1" applyFill="1" applyBorder="1" applyAlignment="1" applyProtection="1">
      <alignment horizontal="left" vertical="top" wrapText="1"/>
      <protection locked="0"/>
    </xf>
    <xf numFmtId="0" fontId="24" fillId="3" borderId="6" xfId="0" applyFont="1" applyFill="1" applyBorder="1" applyAlignment="1" applyProtection="1">
      <alignment horizontal="left" vertical="top" wrapText="1"/>
      <protection locked="0"/>
    </xf>
    <xf numFmtId="0" fontId="24" fillId="3" borderId="7" xfId="0" applyFont="1" applyFill="1" applyBorder="1" applyAlignment="1" applyProtection="1">
      <alignment horizontal="left" vertical="top" wrapText="1"/>
      <protection locked="0"/>
    </xf>
    <xf numFmtId="0" fontId="24" fillId="3" borderId="8" xfId="0" applyFont="1" applyFill="1" applyBorder="1" applyAlignment="1" applyProtection="1">
      <alignment horizontal="left" vertical="top" wrapText="1"/>
      <protection locked="0"/>
    </xf>
    <xf numFmtId="14" fontId="6" fillId="3" borderId="15" xfId="0" applyNumberFormat="1" applyFont="1" applyFill="1" applyBorder="1" applyAlignment="1" applyProtection="1">
      <alignment vertical="center" wrapText="1"/>
      <protection locked="0"/>
    </xf>
    <xf numFmtId="0" fontId="6" fillId="0" borderId="0" xfId="0" quotePrefix="1" applyFont="1" applyFill="1" applyBorder="1" applyAlignment="1" applyProtection="1">
      <alignment horizontal="left" vertical="center" wrapText="1"/>
    </xf>
    <xf numFmtId="0" fontId="6" fillId="0" borderId="0" xfId="0" applyFont="1" applyFill="1" applyBorder="1" applyAlignment="1" applyProtection="1">
      <alignment horizontal="left" vertical="top" wrapText="1"/>
    </xf>
    <xf numFmtId="0" fontId="25" fillId="11" borderId="15" xfId="0" applyFont="1" applyFill="1" applyBorder="1" applyAlignment="1" applyProtection="1">
      <alignment horizontal="left" wrapText="1"/>
    </xf>
    <xf numFmtId="0" fontId="6" fillId="0" borderId="0" xfId="0" quotePrefix="1" applyFont="1" applyFill="1" applyBorder="1" applyAlignment="1" applyProtection="1">
      <alignment horizontal="left" vertical="top" wrapText="1"/>
    </xf>
    <xf numFmtId="49" fontId="42" fillId="3" borderId="1" xfId="0" applyNumberFormat="1" applyFont="1" applyFill="1" applyBorder="1" applyAlignment="1" applyProtection="1">
      <alignment horizontal="left" vertical="center" wrapText="1"/>
      <protection locked="0"/>
    </xf>
    <xf numFmtId="49" fontId="42" fillId="3" borderId="2" xfId="0" applyNumberFormat="1" applyFont="1" applyFill="1" applyBorder="1" applyAlignment="1" applyProtection="1">
      <alignment horizontal="left" vertical="center" wrapText="1"/>
      <protection locked="0"/>
    </xf>
    <xf numFmtId="49" fontId="42" fillId="3" borderId="3" xfId="0" applyNumberFormat="1" applyFont="1" applyFill="1" applyBorder="1" applyAlignment="1" applyProtection="1">
      <alignment horizontal="left" vertical="center" wrapText="1"/>
      <protection locked="0"/>
    </xf>
    <xf numFmtId="49" fontId="50" fillId="3" borderId="15" xfId="0" applyNumberFormat="1" applyFont="1" applyFill="1" applyBorder="1" applyAlignment="1" applyProtection="1">
      <alignment vertical="center" wrapText="1"/>
      <protection locked="0"/>
    </xf>
    <xf numFmtId="0" fontId="28" fillId="0" borderId="0" xfId="5" applyFont="1" applyAlignment="1">
      <alignment horizontal="left"/>
    </xf>
    <xf numFmtId="0" fontId="6" fillId="0" borderId="0" xfId="0" applyFont="1" applyFill="1" applyAlignment="1">
      <alignment horizontal="left" vertical="top" wrapText="1"/>
    </xf>
    <xf numFmtId="0" fontId="6" fillId="0" borderId="7" xfId="0" applyFont="1" applyFill="1" applyBorder="1" applyAlignment="1">
      <alignment horizontal="left" vertical="top" wrapText="1"/>
    </xf>
    <xf numFmtId="14" fontId="6" fillId="3" borderId="15" xfId="0" applyNumberFormat="1" applyFont="1" applyFill="1" applyBorder="1" applyAlignment="1" applyProtection="1">
      <alignment horizontal="left" vertical="center" wrapText="1"/>
      <protection locked="0"/>
    </xf>
    <xf numFmtId="49" fontId="50" fillId="3" borderId="15" xfId="0" applyNumberFormat="1" applyFont="1" applyFill="1" applyBorder="1" applyAlignment="1" applyProtection="1">
      <alignment horizontal="left" vertical="center" wrapText="1"/>
      <protection locked="0"/>
    </xf>
    <xf numFmtId="14" fontId="6" fillId="3" borderId="12" xfId="0" applyNumberFormat="1" applyFont="1" applyFill="1" applyBorder="1" applyAlignment="1" applyProtection="1">
      <alignment horizontal="left" vertical="center" wrapText="1"/>
      <protection locked="0"/>
    </xf>
    <xf numFmtId="14" fontId="6" fillId="3" borderId="14" xfId="0" applyNumberFormat="1" applyFont="1" applyFill="1" applyBorder="1" applyAlignment="1" applyProtection="1">
      <alignment horizontal="left" vertical="center" wrapText="1"/>
      <protection locked="0"/>
    </xf>
    <xf numFmtId="0" fontId="6" fillId="0" borderId="0" xfId="0" applyFont="1" applyFill="1" applyBorder="1" applyAlignment="1" applyProtection="1">
      <alignment horizontal="left" vertical="center" wrapText="1"/>
    </xf>
    <xf numFmtId="0" fontId="24" fillId="3" borderId="12" xfId="0" applyFont="1" applyFill="1" applyBorder="1" applyAlignment="1" applyProtection="1">
      <alignment horizontal="left" vertical="center"/>
      <protection locked="0"/>
    </xf>
    <xf numFmtId="0" fontId="24" fillId="3" borderId="13" xfId="0" applyFont="1" applyFill="1" applyBorder="1" applyAlignment="1" applyProtection="1">
      <alignment horizontal="left" vertical="center"/>
      <protection locked="0"/>
    </xf>
    <xf numFmtId="0" fontId="24" fillId="3" borderId="1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14" fontId="6" fillId="3" borderId="1" xfId="0" applyNumberFormat="1" applyFont="1" applyFill="1" applyBorder="1" applyAlignment="1" applyProtection="1">
      <alignment horizontal="left" vertical="center" wrapText="1"/>
      <protection locked="0"/>
    </xf>
    <xf numFmtId="14" fontId="6" fillId="3" borderId="3" xfId="0" applyNumberFormat="1" applyFont="1" applyFill="1" applyBorder="1" applyAlignment="1" applyProtection="1">
      <alignment horizontal="left" vertical="center" wrapText="1"/>
      <protection locked="0"/>
    </xf>
    <xf numFmtId="0" fontId="6" fillId="11" borderId="1" xfId="0" applyFont="1" applyFill="1" applyBorder="1" applyAlignment="1" applyProtection="1">
      <alignment horizontal="left" vertical="top" wrapText="1"/>
    </xf>
    <xf numFmtId="0" fontId="6" fillId="11" borderId="2" xfId="0" applyFont="1" applyFill="1" applyBorder="1" applyAlignment="1" applyProtection="1">
      <alignment horizontal="left" vertical="top" wrapText="1"/>
    </xf>
    <xf numFmtId="0" fontId="6" fillId="11" borderId="3" xfId="0" applyFont="1" applyFill="1" applyBorder="1" applyAlignment="1" applyProtection="1">
      <alignment horizontal="left" vertical="top" wrapText="1"/>
    </xf>
    <xf numFmtId="0" fontId="6" fillId="11" borderId="4" xfId="0" applyFont="1" applyFill="1" applyBorder="1" applyAlignment="1" applyProtection="1">
      <alignment horizontal="left" vertical="top" wrapText="1"/>
    </xf>
    <xf numFmtId="0" fontId="6" fillId="11" borderId="0" xfId="0" applyFont="1" applyFill="1" applyBorder="1" applyAlignment="1" applyProtection="1">
      <alignment horizontal="left" vertical="top" wrapText="1"/>
    </xf>
    <xf numFmtId="0" fontId="6" fillId="11" borderId="5" xfId="0" applyFont="1" applyFill="1" applyBorder="1" applyAlignment="1" applyProtection="1">
      <alignment horizontal="left" vertical="top" wrapText="1"/>
    </xf>
    <xf numFmtId="0" fontId="6" fillId="11" borderId="6" xfId="0" applyFont="1" applyFill="1" applyBorder="1" applyAlignment="1" applyProtection="1">
      <alignment horizontal="left" vertical="top" wrapText="1"/>
    </xf>
    <xf numFmtId="0" fontId="6" fillId="11" borderId="7" xfId="0" applyFont="1" applyFill="1" applyBorder="1" applyAlignment="1" applyProtection="1">
      <alignment horizontal="left" vertical="top" wrapText="1"/>
    </xf>
    <xf numFmtId="0" fontId="6" fillId="11" borderId="8" xfId="0" applyFont="1" applyFill="1" applyBorder="1" applyAlignment="1" applyProtection="1">
      <alignment horizontal="left" vertical="top" wrapText="1"/>
    </xf>
    <xf numFmtId="49" fontId="42" fillId="3" borderId="15" xfId="0" applyNumberFormat="1" applyFont="1" applyFill="1" applyBorder="1" applyAlignment="1" applyProtection="1">
      <alignment horizontal="left" vertical="center" wrapText="1"/>
      <protection locked="0"/>
    </xf>
    <xf numFmtId="0" fontId="26" fillId="13" borderId="12" xfId="0" applyFont="1" applyFill="1" applyBorder="1" applyAlignment="1" applyProtection="1">
      <alignment horizontal="left" vertical="center" wrapText="1"/>
    </xf>
    <xf numFmtId="0" fontId="26" fillId="13" borderId="13" xfId="0" applyFont="1" applyFill="1" applyBorder="1" applyAlignment="1" applyProtection="1">
      <alignment horizontal="left" vertical="center" wrapText="1"/>
    </xf>
    <xf numFmtId="0" fontId="26" fillId="13" borderId="14" xfId="0" applyFont="1" applyFill="1" applyBorder="1" applyAlignment="1" applyProtection="1">
      <alignment horizontal="left" vertical="center" wrapText="1"/>
    </xf>
    <xf numFmtId="0" fontId="6" fillId="2" borderId="0" xfId="0" applyFont="1" applyFill="1" applyBorder="1" applyAlignment="1" applyProtection="1">
      <alignment horizontal="left" vertical="top" wrapText="1"/>
    </xf>
    <xf numFmtId="14" fontId="6" fillId="3" borderId="1" xfId="0" quotePrefix="1" applyNumberFormat="1" applyFont="1" applyFill="1" applyBorder="1" applyAlignment="1" applyProtection="1">
      <alignment horizontal="left" vertical="center" wrapText="1"/>
      <protection locked="0"/>
    </xf>
    <xf numFmtId="49" fontId="50" fillId="3" borderId="12" xfId="0" applyNumberFormat="1" applyFont="1" applyFill="1" applyBorder="1" applyAlignment="1" applyProtection="1">
      <alignment horizontal="left" vertical="center" wrapText="1"/>
      <protection locked="0"/>
    </xf>
    <xf numFmtId="49" fontId="50" fillId="3" borderId="13" xfId="0" applyNumberFormat="1" applyFont="1" applyFill="1" applyBorder="1" applyAlignment="1" applyProtection="1">
      <alignment horizontal="left" vertical="center" wrapText="1"/>
      <protection locked="0"/>
    </xf>
    <xf numFmtId="49" fontId="50" fillId="3" borderId="14" xfId="0" applyNumberFormat="1" applyFont="1" applyFill="1" applyBorder="1" applyAlignment="1" applyProtection="1">
      <alignment horizontal="left" vertical="center" wrapText="1"/>
      <protection locked="0"/>
    </xf>
    <xf numFmtId="0" fontId="34" fillId="11" borderId="12" xfId="8" quotePrefix="1" applyFont="1" applyFill="1" applyBorder="1" applyAlignment="1" applyProtection="1">
      <alignment vertical="top" wrapText="1"/>
    </xf>
    <xf numFmtId="0" fontId="34" fillId="11" borderId="14" xfId="8" quotePrefix="1" applyFont="1" applyFill="1" applyBorder="1" applyAlignment="1" applyProtection="1">
      <alignment vertical="top" wrapText="1"/>
    </xf>
    <xf numFmtId="49" fontId="42" fillId="3" borderId="12" xfId="0" applyNumberFormat="1" applyFont="1" applyFill="1" applyBorder="1" applyAlignment="1" applyProtection="1">
      <alignment horizontal="left" vertical="center" wrapText="1"/>
      <protection locked="0"/>
    </xf>
    <xf numFmtId="49" fontId="42" fillId="3" borderId="13" xfId="0" applyNumberFormat="1" applyFont="1" applyFill="1" applyBorder="1" applyAlignment="1" applyProtection="1">
      <alignment horizontal="left" vertical="center" wrapText="1"/>
      <protection locked="0"/>
    </xf>
    <xf numFmtId="49" fontId="42" fillId="3" borderId="14" xfId="0" applyNumberFormat="1" applyFont="1" applyFill="1" applyBorder="1" applyAlignment="1" applyProtection="1">
      <alignment horizontal="left" vertical="center" wrapText="1"/>
      <protection locked="0"/>
    </xf>
    <xf numFmtId="0" fontId="23" fillId="11" borderId="4" xfId="5" applyFont="1" applyFill="1" applyBorder="1" applyAlignment="1" applyProtection="1">
      <alignment horizontal="left"/>
    </xf>
    <xf numFmtId="0" fontId="23" fillId="11" borderId="0" xfId="5" applyFont="1" applyFill="1" applyBorder="1" applyAlignment="1" applyProtection="1">
      <alignment horizontal="left"/>
    </xf>
    <xf numFmtId="0" fontId="25" fillId="11" borderId="1" xfId="0" applyFont="1" applyFill="1" applyBorder="1" applyAlignment="1" applyProtection="1">
      <alignment horizontal="left" vertical="center" wrapText="1"/>
      <protection locked="0"/>
    </xf>
    <xf numFmtId="0" fontId="25" fillId="11" borderId="2" xfId="0" applyFont="1" applyFill="1" applyBorder="1" applyAlignment="1" applyProtection="1">
      <alignment horizontal="left" vertical="center" wrapText="1"/>
      <protection locked="0"/>
    </xf>
    <xf numFmtId="0" fontId="25" fillId="11" borderId="6" xfId="0" applyFont="1" applyFill="1" applyBorder="1" applyAlignment="1" applyProtection="1">
      <alignment horizontal="left" vertical="center" wrapText="1"/>
      <protection locked="0"/>
    </xf>
    <xf numFmtId="0" fontId="25" fillId="11" borderId="7" xfId="0" applyFont="1" applyFill="1" applyBorder="1" applyAlignment="1" applyProtection="1">
      <alignment horizontal="left" vertical="center" wrapText="1"/>
      <protection locked="0"/>
    </xf>
    <xf numFmtId="0" fontId="23" fillId="11" borderId="2" xfId="5" applyFont="1" applyFill="1" applyBorder="1" applyAlignment="1" applyProtection="1">
      <alignment vertical="center" wrapText="1"/>
      <protection locked="0"/>
    </xf>
    <xf numFmtId="0" fontId="23" fillId="11" borderId="3" xfId="5" applyFont="1" applyFill="1" applyBorder="1" applyAlignment="1" applyProtection="1">
      <alignment vertical="center" wrapText="1"/>
      <protection locked="0"/>
    </xf>
    <xf numFmtId="0" fontId="23" fillId="11" borderId="7" xfId="5" applyFont="1" applyFill="1" applyBorder="1" applyAlignment="1" applyProtection="1">
      <alignment vertical="center" wrapText="1"/>
      <protection locked="0"/>
    </xf>
    <xf numFmtId="0" fontId="23" fillId="11" borderId="8" xfId="5" applyFont="1" applyFill="1" applyBorder="1" applyAlignment="1" applyProtection="1">
      <alignment vertical="center" wrapText="1"/>
      <protection locked="0"/>
    </xf>
    <xf numFmtId="164" fontId="14" fillId="13" borderId="20" xfId="4" applyNumberFormat="1" applyFont="1" applyFill="1" applyBorder="1" applyAlignment="1" applyProtection="1">
      <alignment horizontal="right"/>
    </xf>
    <xf numFmtId="164" fontId="34" fillId="12" borderId="15" xfId="4" applyNumberFormat="1" applyFont="1" applyFill="1" applyBorder="1" applyAlignment="1" applyProtection="1">
      <alignment horizontal="right"/>
    </xf>
    <xf numFmtId="164" fontId="7" fillId="11" borderId="15" xfId="4" applyNumberFormat="1" applyFont="1" applyFill="1" applyBorder="1" applyAlignment="1" applyProtection="1"/>
    <xf numFmtId="0" fontId="23" fillId="0" borderId="0" xfId="5" applyFont="1" applyFill="1" applyProtection="1">
      <protection locked="0"/>
    </xf>
    <xf numFmtId="0" fontId="14" fillId="13" borderId="21" xfId="3" applyFont="1" applyFill="1" applyBorder="1" applyAlignment="1" applyProtection="1">
      <alignment horizontal="center"/>
    </xf>
    <xf numFmtId="164" fontId="7" fillId="11" borderId="15" xfId="4" applyNumberFormat="1" applyFont="1" applyFill="1" applyBorder="1" applyAlignment="1" applyProtection="1">
      <alignment horizontal="right"/>
    </xf>
    <xf numFmtId="0" fontId="6" fillId="12" borderId="1" xfId="0" applyFont="1" applyFill="1" applyBorder="1" applyAlignment="1" applyProtection="1">
      <alignment horizontal="left" vertical="center" wrapText="1"/>
    </xf>
    <xf numFmtId="0" fontId="6" fillId="12" borderId="2" xfId="0" applyFont="1" applyFill="1" applyBorder="1" applyAlignment="1" applyProtection="1">
      <alignment horizontal="left" vertical="center" wrapText="1"/>
    </xf>
    <xf numFmtId="0" fontId="6" fillId="12" borderId="3" xfId="0" applyFont="1" applyFill="1" applyBorder="1" applyAlignment="1" applyProtection="1">
      <alignment horizontal="left" vertical="center" wrapText="1"/>
    </xf>
    <xf numFmtId="0" fontId="6" fillId="12" borderId="4" xfId="0" applyFont="1" applyFill="1" applyBorder="1" applyAlignment="1" applyProtection="1">
      <alignment horizontal="left" vertical="center" wrapText="1"/>
    </xf>
    <xf numFmtId="0" fontId="6" fillId="12" borderId="0" xfId="0" applyFont="1" applyFill="1" applyBorder="1" applyAlignment="1" applyProtection="1">
      <alignment horizontal="left" vertical="center" wrapText="1"/>
    </xf>
    <xf numFmtId="0" fontId="6" fillId="12" borderId="5" xfId="0" applyFont="1" applyFill="1" applyBorder="1" applyAlignment="1" applyProtection="1">
      <alignment horizontal="left" vertical="center" wrapText="1"/>
    </xf>
    <xf numFmtId="0" fontId="6" fillId="12" borderId="6" xfId="0" applyFont="1" applyFill="1" applyBorder="1" applyAlignment="1" applyProtection="1">
      <alignment horizontal="left" vertical="center" wrapText="1"/>
    </xf>
    <xf numFmtId="0" fontId="6" fillId="12" borderId="7" xfId="0" applyFont="1" applyFill="1" applyBorder="1" applyAlignment="1" applyProtection="1">
      <alignment horizontal="left" vertical="center" wrapText="1"/>
    </xf>
    <xf numFmtId="0" fontId="6" fillId="12" borderId="8" xfId="0" applyFont="1" applyFill="1" applyBorder="1" applyAlignment="1" applyProtection="1">
      <alignment horizontal="left" vertical="center" wrapText="1"/>
    </xf>
    <xf numFmtId="164" fontId="14" fillId="13" borderId="21" xfId="3" applyNumberFormat="1" applyFont="1" applyFill="1" applyBorder="1" applyAlignment="1" applyProtection="1"/>
    <xf numFmtId="164" fontId="34" fillId="14" borderId="17" xfId="4" applyNumberFormat="1" applyFont="1" applyFill="1" applyBorder="1" applyAlignment="1" applyProtection="1">
      <alignment horizontal="right"/>
    </xf>
    <xf numFmtId="164" fontId="14" fillId="13" borderId="17" xfId="4" applyNumberFormat="1" applyFont="1" applyFill="1" applyBorder="1" applyAlignment="1" applyProtection="1">
      <alignment horizontal="right"/>
    </xf>
    <xf numFmtId="0" fontId="46" fillId="15" borderId="12" xfId="0" applyFont="1" applyFill="1" applyBorder="1" applyAlignment="1">
      <alignment vertical="center" wrapText="1"/>
    </xf>
    <xf numFmtId="0" fontId="46" fillId="15" borderId="13" xfId="0" applyFont="1" applyFill="1" applyBorder="1" applyAlignment="1">
      <alignment vertical="center" wrapText="1"/>
    </xf>
    <xf numFmtId="0" fontId="46" fillId="15" borderId="14" xfId="0" applyFont="1" applyFill="1" applyBorder="1" applyAlignment="1">
      <alignment vertical="center" wrapText="1"/>
    </xf>
    <xf numFmtId="0" fontId="6" fillId="5" borderId="12" xfId="0" applyFont="1" applyFill="1" applyBorder="1" applyAlignment="1" applyProtection="1">
      <alignment vertical="center" wrapText="1"/>
      <protection locked="0"/>
    </xf>
    <xf numFmtId="0" fontId="6" fillId="5" borderId="13" xfId="0" applyFont="1" applyFill="1" applyBorder="1" applyAlignment="1" applyProtection="1">
      <alignment vertical="center" wrapText="1"/>
      <protection locked="0"/>
    </xf>
    <xf numFmtId="0" fontId="6" fillId="5" borderId="14" xfId="0" applyFont="1" applyFill="1" applyBorder="1" applyAlignment="1" applyProtection="1">
      <alignment vertical="center" wrapText="1"/>
      <protection locked="0"/>
    </xf>
    <xf numFmtId="164" fontId="34" fillId="14" borderId="17" xfId="4" applyNumberFormat="1" applyFont="1" applyFill="1" applyBorder="1" applyAlignment="1" applyProtection="1"/>
    <xf numFmtId="164" fontId="34" fillId="12" borderId="17" xfId="4" applyNumberFormat="1" applyFont="1" applyFill="1" applyBorder="1" applyAlignment="1" applyProtection="1"/>
    <xf numFmtId="164" fontId="34" fillId="12" borderId="15" xfId="4" applyNumberFormat="1" applyFont="1" applyFill="1" applyBorder="1" applyAlignment="1" applyProtection="1"/>
    <xf numFmtId="0" fontId="25" fillId="12" borderId="12" xfId="0" applyFont="1" applyFill="1" applyBorder="1" applyAlignment="1"/>
    <xf numFmtId="0" fontId="25" fillId="12" borderId="13" xfId="0" applyFont="1" applyFill="1" applyBorder="1" applyAlignment="1"/>
    <xf numFmtId="0" fontId="24" fillId="3" borderId="12" xfId="0" applyFont="1" applyFill="1" applyBorder="1" applyAlignment="1" applyProtection="1">
      <alignment horizontal="left"/>
      <protection locked="0"/>
    </xf>
    <xf numFmtId="0" fontId="24" fillId="3" borderId="13" xfId="0" applyFont="1" applyFill="1" applyBorder="1" applyAlignment="1" applyProtection="1">
      <alignment horizontal="left"/>
      <protection locked="0"/>
    </xf>
    <xf numFmtId="0" fontId="24" fillId="3" borderId="14" xfId="0" applyFont="1" applyFill="1" applyBorder="1" applyAlignment="1" applyProtection="1">
      <alignment horizontal="left"/>
      <protection locked="0"/>
    </xf>
    <xf numFmtId="0" fontId="6" fillId="10" borderId="1" xfId="0" applyFont="1" applyFill="1" applyBorder="1" applyAlignment="1" applyProtection="1">
      <alignment horizontal="left" vertical="center" wrapText="1"/>
      <protection locked="0"/>
    </xf>
    <xf numFmtId="0" fontId="6" fillId="10" borderId="2" xfId="0" applyFont="1" applyFill="1" applyBorder="1" applyAlignment="1" applyProtection="1">
      <alignment horizontal="left" vertical="center" wrapText="1"/>
      <protection locked="0"/>
    </xf>
    <xf numFmtId="0" fontId="6" fillId="10" borderId="3" xfId="0" applyFont="1" applyFill="1" applyBorder="1" applyAlignment="1" applyProtection="1">
      <alignment horizontal="left" vertical="center" wrapText="1"/>
      <protection locked="0"/>
    </xf>
    <xf numFmtId="0" fontId="6" fillId="10" borderId="6" xfId="0" applyFont="1" applyFill="1" applyBorder="1" applyAlignment="1" applyProtection="1">
      <alignment horizontal="left" vertical="center" wrapText="1"/>
      <protection locked="0"/>
    </xf>
    <xf numFmtId="0" fontId="6" fillId="10" borderId="7" xfId="0" applyFont="1" applyFill="1" applyBorder="1" applyAlignment="1" applyProtection="1">
      <alignment horizontal="left" vertical="center" wrapText="1"/>
      <protection locked="0"/>
    </xf>
    <xf numFmtId="0" fontId="6" fillId="10" borderId="8" xfId="0" applyFont="1" applyFill="1" applyBorder="1" applyAlignment="1" applyProtection="1">
      <alignment horizontal="left" vertical="center" wrapText="1"/>
      <protection locked="0"/>
    </xf>
    <xf numFmtId="0" fontId="2" fillId="0" borderId="15" xfId="0" applyFont="1" applyBorder="1" applyAlignment="1" applyProtection="1">
      <alignment horizontal="left" vertical="top" wrapText="1"/>
    </xf>
    <xf numFmtId="0" fontId="0" fillId="0" borderId="15" xfId="0" applyBorder="1" applyAlignment="1" applyProtection="1">
      <alignment horizontal="left" vertical="top"/>
    </xf>
    <xf numFmtId="0" fontId="6" fillId="0" borderId="0" xfId="0" applyFont="1" applyFill="1" applyAlignment="1" applyProtection="1">
      <alignment horizontal="left" vertical="center" wrapText="1"/>
    </xf>
  </cellXfs>
  <cellStyles count="9">
    <cellStyle name="Hyperlänk" xfId="5" builtinId="8"/>
    <cellStyle name="Normal" xfId="0" builtinId="0" customBuiltin="1"/>
    <cellStyle name="Procent" xfId="6" builtinId="5"/>
    <cellStyle name="Rubrik" xfId="7" builtinId="15"/>
    <cellStyle name="Rubrik 1" xfId="1" builtinId="16" customBuiltin="1"/>
    <cellStyle name="Rubrik 2" xfId="2" builtinId="17" customBuiltin="1"/>
    <cellStyle name="Rubrik 3" xfId="3" builtinId="18" customBuiltin="1"/>
    <cellStyle name="Rubrik 4" xfId="8" builtinId="19"/>
    <cellStyle name="Valuta" xfId="4" builtinId="4"/>
  </cellStyles>
  <dxfs count="100">
    <dxf>
      <font>
        <color theme="0" tint="-0.14996795556505021"/>
      </font>
      <fill>
        <patternFill>
          <bgColor theme="0" tint="-4.9989318521683403E-2"/>
        </patternFill>
      </fill>
      <border>
        <left/>
        <right/>
        <top/>
        <bottom/>
        <vertical/>
        <horizontal/>
      </border>
    </dxf>
    <dxf>
      <font>
        <color theme="4" tint="-0.499984740745262"/>
      </font>
      <fill>
        <patternFill>
          <bgColor theme="4" tint="0.79998168889431442"/>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4" tint="-0.499984740745262"/>
      </font>
      <fill>
        <patternFill>
          <bgColor theme="4" tint="0.79998168889431442"/>
        </patternFill>
      </fill>
    </dxf>
    <dxf>
      <font>
        <color theme="0"/>
      </font>
      <fill>
        <patternFill>
          <bgColor theme="0"/>
        </patternFill>
      </fill>
      <border>
        <left/>
        <right/>
        <top/>
        <bottom/>
        <vertical/>
        <horizontal/>
      </border>
    </dxf>
    <dxf>
      <font>
        <b/>
        <i val="0"/>
        <strike val="0"/>
        <condense val="0"/>
        <extend val="0"/>
        <outline val="0"/>
        <shadow val="0"/>
        <u val="none"/>
        <vertAlign val="baseline"/>
        <sz val="11.5"/>
        <color theme="1"/>
        <name val="Garamond"/>
        <scheme val="none"/>
      </font>
      <numFmt numFmtId="164" formatCode="_-* #,##0\ &quot;kr&quot;_-;\-* #,##0\ &quot;kr&quot;_-;_-* &quot;-&quot;??\ &quot;kr&quot;_-;_-@_-"/>
      <fill>
        <patternFill patternType="solid">
          <fgColor indexed="64"/>
          <bgColor theme="8" tint="0.59999389629810485"/>
        </patternFill>
      </fill>
      <alignment horizontal="general" vertical="bottom" textRotation="0" wrapText="0" indent="0" justifyLastLine="0" shrinkToFit="0" readingOrder="0"/>
      <border diagonalUp="0" diagonalDown="0" outline="0">
        <left style="thin">
          <color indexed="64"/>
        </left>
        <right/>
        <top style="thin">
          <color indexed="64"/>
        </top>
        <bottom/>
      </border>
      <protection locked="1" hidden="0"/>
    </dxf>
    <dxf>
      <font>
        <b/>
        <i val="0"/>
        <strike val="0"/>
        <condense val="0"/>
        <extend val="0"/>
        <outline val="0"/>
        <shadow val="0"/>
        <u val="none"/>
        <vertAlign val="baseline"/>
        <sz val="11.5"/>
        <color theme="1"/>
        <name val="Garamond"/>
        <scheme val="none"/>
      </font>
      <numFmt numFmtId="164" formatCode="_-* #,##0\ &quot;kr&quot;_-;\-* #,##0\ &quot;kr&quot;_-;_-* &quot;-&quot;??\ &quot;kr&quot;_-;_-@_-"/>
      <fill>
        <patternFill patternType="solid">
          <fgColor indexed="64"/>
          <bgColor theme="3" tint="0.59999389629810485"/>
        </patternFill>
      </fill>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font>
        <b val="0"/>
        <i val="0"/>
        <strike val="0"/>
        <condense val="0"/>
        <extend val="0"/>
        <outline val="0"/>
        <shadow val="0"/>
        <u val="none"/>
        <vertAlign val="baseline"/>
        <sz val="11.5"/>
        <color theme="1"/>
        <name val="Garamond"/>
        <scheme val="none"/>
      </font>
      <fill>
        <patternFill patternType="solid">
          <fgColor indexed="64"/>
          <bgColor theme="8" tint="0.59999389629810485"/>
        </patternFill>
      </fill>
      <alignment horizontal="general" vertical="bottom" textRotation="0" wrapText="0"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9" tint="0.59999389629810485"/>
        </patternFill>
      </fill>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8" tint="0.59999389629810485"/>
        </patternFill>
      </fill>
      <alignment horizontal="general" vertical="bottom" textRotation="0" wrapText="0" indent="0" justifyLastLine="0" shrinkToFit="0" readingOrder="0"/>
      <border diagonalUp="0" diagonalDown="0" outline="0">
        <left style="thin">
          <color indexed="64"/>
        </left>
        <right/>
        <top style="thin">
          <color indexed="64"/>
        </top>
        <bottom/>
      </border>
      <protection locked="1" hidden="0"/>
    </dxf>
    <dxf>
      <font>
        <b val="0"/>
        <i val="0"/>
        <strike val="0"/>
        <condense val="0"/>
        <extend val="0"/>
        <outline val="0"/>
        <shadow val="0"/>
        <u val="none"/>
        <vertAlign val="baseline"/>
        <sz val="11.5"/>
        <color theme="1"/>
        <name val="Garamond"/>
        <scheme val="none"/>
      </font>
      <numFmt numFmtId="164" formatCode="_-* #,##0\ &quot;kr&quot;_-;\-* #,##0\ &quot;kr&quot;_-;_-* &quot;-&quot;??\ &quot;kr&quot;_-;_-@_-"/>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8" tint="0.5999938962981048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8" tint="0.59999389629810485"/>
        </patternFill>
      </fill>
      <alignment horizontal="general" vertical="bottom" textRotation="0" wrapText="0"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9" tint="0.59999389629810485"/>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8" tint="0.59999389629810485"/>
        </patternFill>
      </fill>
      <alignment horizontal="general" vertical="bottom" textRotation="0" wrapText="0" indent="0" justifyLastLine="0" shrinkToFit="0"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10"/>
        <color theme="1"/>
        <name val="Garamond"/>
        <scheme val="none"/>
      </font>
      <fill>
        <patternFill patternType="solid">
          <fgColor indexed="64"/>
          <bgColor theme="9" tint="0.59999389629810485"/>
        </patternFill>
      </fill>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5"/>
        <color theme="1"/>
        <name val="Garamond"/>
        <scheme val="none"/>
      </font>
      <numFmt numFmtId="164" formatCode="_-* #,##0\ &quot;kr&quot;_-;\-* #,##0\ &quot;kr&quot;_-;_-* &quot;-&quot;??\ &quot;kr&quot;_-;_-@_-"/>
      <fill>
        <patternFill patternType="solid">
          <fgColor indexed="64"/>
          <bgColor theme="3" tint="0.59999389629810485"/>
        </patternFill>
      </fill>
      <alignment horizontal="general" vertical="center" textRotation="0" wrapText="0" indent="0" justifyLastLine="0" shrinkToFit="0" readingOrder="0"/>
      <border diagonalUp="0" diagonalDown="0" outline="0">
        <left/>
        <right/>
        <top style="thin">
          <color indexed="64"/>
        </top>
        <bottom style="thin">
          <color indexed="64"/>
        </bottom>
      </border>
      <protection locked="1" hidden="0"/>
    </dxf>
    <dxf>
      <font>
        <b val="0"/>
        <i val="0"/>
        <strike val="0"/>
        <condense val="0"/>
        <extend val="0"/>
        <outline val="0"/>
        <shadow val="0"/>
        <u val="none"/>
        <vertAlign val="baseline"/>
        <sz val="11.5"/>
        <color theme="1"/>
        <name val="Garamond"/>
        <scheme val="none"/>
      </font>
      <fill>
        <patternFill patternType="solid">
          <fgColor indexed="64"/>
          <bgColor theme="3" tint="0.59999389629810485"/>
        </patternFill>
      </fill>
      <alignment horizontal="general" vertical="bottom" textRotation="0" wrapText="0"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5"/>
        <color theme="1"/>
        <name val="Garamond"/>
        <scheme val="none"/>
      </font>
      <numFmt numFmtId="13" formatCode="0%"/>
      <fill>
        <patternFill patternType="solid">
          <fgColor indexed="64"/>
          <bgColor theme="9" tint="0.59999389629810485"/>
        </patternFill>
      </fill>
      <alignment horizontal="general" vertical="center" textRotation="0" wrapText="0" indent="0" justifyLastLine="0" shrinkToFit="0" readingOrder="0"/>
      <border diagonalUp="0" diagonalDown="0" outline="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3" tint="0.59999389629810485"/>
        </patternFill>
      </fill>
      <alignment horizontal="general" vertical="bottom" textRotation="0" wrapText="0" indent="0" justifyLastLine="0" shrinkToFit="0" readingOrder="0"/>
      <border diagonalUp="0" diagonalDown="0" outline="0">
        <left style="thin">
          <color indexed="64"/>
        </left>
        <right/>
        <top style="thin">
          <color indexed="64"/>
        </top>
        <bottom/>
      </border>
      <protection locked="1" hidden="0"/>
    </dxf>
    <dxf>
      <font>
        <b val="0"/>
        <i val="0"/>
        <strike val="0"/>
        <condense val="0"/>
        <extend val="0"/>
        <outline val="0"/>
        <shadow val="0"/>
        <u val="none"/>
        <vertAlign val="baseline"/>
        <sz val="11.5"/>
        <color theme="1"/>
        <name val="Garamond"/>
        <scheme val="none"/>
      </font>
      <numFmt numFmtId="164" formatCode="_-* #,##0\ &quot;kr&quot;_-;\-* #,##0\ &quot;kr&quot;_-;_-* &quot;-&quot;??\ &quot;kr&quot;_-;_-@_-"/>
      <fill>
        <patternFill patternType="solid">
          <fgColor indexed="64"/>
          <bgColor theme="9" tint="0.5999938962981048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3" tint="0.5999938962981048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3" tint="0.59999389629810485"/>
        </patternFill>
      </fill>
      <alignment horizontal="general" vertical="bottom" textRotation="0" wrapText="0"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9" tint="0.59999389629810485"/>
        </patternFill>
      </fill>
      <alignment horizontal="general" vertical="center" textRotation="0" wrapText="0" indent="0" justifyLastLine="0" shrinkToFit="0" readingOrder="0"/>
      <border diagonalUp="0" diagonalDown="0" outline="0">
        <left/>
        <right/>
        <top style="thin">
          <color indexed="64"/>
        </top>
        <bottom style="thin">
          <color indexed="64"/>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3" tint="0.59999389629810485"/>
        </patternFill>
      </fill>
      <alignment horizontal="general" vertical="bottom" textRotation="0" wrapText="0" indent="0" justifyLastLine="0" shrinkToFit="0"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10"/>
        <color theme="1"/>
        <name val="Garamond"/>
        <scheme val="none"/>
      </font>
      <fill>
        <patternFill patternType="solid">
          <fgColor indexed="64"/>
          <bgColor theme="9" tint="0.59999389629810485"/>
        </patternFill>
      </fill>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top style="thin">
          <color indexed="64"/>
        </top>
      </border>
    </dxf>
    <dxf>
      <font>
        <strike val="0"/>
        <outline val="0"/>
        <shadow val="0"/>
        <vertAlign val="baseline"/>
        <sz val="11.5"/>
        <name val="Garamond"/>
        <scheme val="none"/>
      </font>
    </dxf>
    <dxf>
      <border outline="0">
        <left style="thin">
          <color indexed="64"/>
        </left>
        <right style="thin">
          <color indexed="64"/>
        </right>
        <top style="thin">
          <color indexed="64"/>
        </top>
        <bottom style="thin">
          <color indexed="64"/>
        </bottom>
      </border>
    </dxf>
    <dxf>
      <font>
        <strike val="0"/>
        <outline val="0"/>
        <shadow val="0"/>
        <vertAlign val="baseline"/>
        <sz val="11.5"/>
        <name val="Garamond"/>
        <scheme val="none"/>
      </font>
      <fill>
        <patternFill patternType="none">
          <fgColor indexed="64"/>
          <bgColor auto="1"/>
        </patternFill>
      </fill>
      <alignment horizontal="general" vertical="center" textRotation="0" indent="0" justifyLastLine="0" shrinkToFit="0" readingOrder="0"/>
    </dxf>
    <dxf>
      <border outline="0">
        <bottom style="thin">
          <color indexed="64"/>
        </bottom>
      </border>
    </dxf>
    <dxf>
      <font>
        <b/>
        <i val="0"/>
        <strike val="0"/>
        <condense val="0"/>
        <extend val="0"/>
        <outline val="0"/>
        <shadow val="0"/>
        <u val="none"/>
        <vertAlign val="baseline"/>
        <sz val="11.5"/>
        <color theme="0"/>
        <name val="Garamond"/>
        <scheme val="none"/>
      </font>
      <fill>
        <patternFill patternType="solid">
          <fgColor indexed="64"/>
          <bgColor theme="3" tint="-0.249977111117893"/>
        </patternFill>
      </fill>
      <alignment horizontal="general" vertical="center" textRotation="0" wrapText="1" indent="0" justifyLastLine="0" shrinkToFit="0" readingOrder="0"/>
      <border diagonalUp="0" diagonalDown="0" outline="0">
        <left style="thin">
          <color indexed="64"/>
        </left>
        <right style="thin">
          <color indexed="64"/>
        </right>
        <top/>
        <bottom/>
      </border>
      <protection locked="0" hidden="0"/>
    </dxf>
    <dxf>
      <font>
        <b/>
        <i val="0"/>
        <strike val="0"/>
        <condense val="0"/>
        <extend val="0"/>
        <outline val="0"/>
        <shadow val="0"/>
        <u val="none"/>
        <vertAlign val="baseline"/>
        <sz val="11.5"/>
        <color theme="1"/>
        <name val="Garamond"/>
        <scheme val="none"/>
      </font>
      <numFmt numFmtId="164" formatCode="_-* #,##0\ &quot;kr&quot;_-;\-* #,##0\ &quot;kr&quot;_-;_-* &quot;-&quot;??\ &quot;kr&quot;_-;_-@_-"/>
      <fill>
        <patternFill patternType="solid">
          <fgColor indexed="64"/>
          <bgColor theme="3" tint="0.59999389629810485"/>
        </patternFill>
      </fill>
      <alignment horizontal="general" vertical="bottom" textRotation="0" wrapText="0" indent="0" justifyLastLine="0" shrinkToFit="0" readingOrder="0"/>
      <border diagonalUp="0" diagonalDown="0" outline="0">
        <left style="thin">
          <color indexed="64"/>
        </left>
        <right/>
        <top style="thin">
          <color indexed="64"/>
        </top>
        <bottom/>
      </border>
      <protection locked="1" hidden="0"/>
    </dxf>
    <dxf>
      <font>
        <b/>
        <i val="0"/>
        <strike val="0"/>
        <condense val="0"/>
        <extend val="0"/>
        <outline val="0"/>
        <shadow val="0"/>
        <u val="none"/>
        <vertAlign val="baseline"/>
        <sz val="11.5"/>
        <color theme="1"/>
        <name val="Garamond"/>
        <scheme val="none"/>
      </font>
      <numFmt numFmtId="164" formatCode="_-* #,##0\ &quot;kr&quot;_-;\-* #,##0\ &quot;kr&quot;_-;_-* &quot;-&quot;??\ &quot;kr&quot;_-;_-@_-"/>
      <fill>
        <patternFill patternType="solid">
          <fgColor indexed="64"/>
          <bgColor theme="3" tint="0.59999389629810485"/>
        </patternFill>
      </fill>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font>
        <b val="0"/>
        <i val="0"/>
        <strike val="0"/>
        <condense val="0"/>
        <extend val="0"/>
        <outline val="0"/>
        <shadow val="0"/>
        <u val="none"/>
        <vertAlign val="baseline"/>
        <sz val="11.5"/>
        <color theme="1"/>
        <name val="Garamond"/>
        <scheme val="none"/>
      </font>
      <fill>
        <patternFill patternType="solid">
          <fgColor indexed="64"/>
          <bgColor theme="3" tint="0.59999389629810485"/>
        </patternFill>
      </fill>
      <alignment horizontal="general" vertical="bottom" textRotation="0" wrapText="0"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9" tint="0.59999389629810485"/>
        </patternFill>
      </fill>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3" tint="0.59999389629810485"/>
        </patternFill>
      </fill>
      <alignment horizontal="general" vertical="bottom" textRotation="0" wrapText="0" indent="0" justifyLastLine="0" shrinkToFit="0" readingOrder="0"/>
      <border diagonalUp="0" diagonalDown="0" outline="0">
        <left style="thin">
          <color indexed="64"/>
        </left>
        <right/>
        <top style="thin">
          <color indexed="64"/>
        </top>
        <bottom/>
      </border>
      <protection locked="1" hidden="0"/>
    </dxf>
    <dxf>
      <font>
        <b val="0"/>
        <i val="0"/>
        <strike val="0"/>
        <condense val="0"/>
        <extend val="0"/>
        <outline val="0"/>
        <shadow val="0"/>
        <u val="none"/>
        <vertAlign val="baseline"/>
        <sz val="11.5"/>
        <color theme="1"/>
        <name val="Garamond"/>
        <scheme val="none"/>
      </font>
      <numFmt numFmtId="164" formatCode="_-* #,##0\ &quot;kr&quot;_-;\-* #,##0\ &quot;kr&quot;_-;_-* &quot;-&quot;??\ &quot;kr&quot;_-;_-@_-"/>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3" tint="0.5999938962981048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3" tint="0.59999389629810485"/>
        </patternFill>
      </fill>
      <alignment horizontal="general" vertical="bottom" textRotation="0" wrapText="0"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9" tint="0.59999389629810485"/>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3" tint="0.59999389629810485"/>
        </patternFill>
      </fill>
      <alignment horizontal="general" vertical="bottom" textRotation="0" wrapText="0" indent="0" justifyLastLine="0" shrinkToFit="0" readingOrder="0"/>
      <border diagonalUp="0" diagonalDown="0" outline="0">
        <left/>
        <right style="thin">
          <color indexed="64"/>
        </right>
        <top style="thin">
          <color indexed="64"/>
        </top>
        <bottom/>
      </border>
      <protection locked="1" hidden="0"/>
    </dxf>
    <dxf>
      <font>
        <b val="0"/>
        <i val="0"/>
        <strike val="0"/>
        <condense val="0"/>
        <extend val="0"/>
        <outline val="0"/>
        <shadow val="0"/>
        <u val="none"/>
        <vertAlign val="baseline"/>
        <sz val="10"/>
        <color theme="1"/>
        <name val="Garamond"/>
        <scheme val="none"/>
      </font>
      <fill>
        <patternFill patternType="solid">
          <fgColor indexed="64"/>
          <bgColor theme="9" tint="0.59999389629810485"/>
        </patternFill>
      </fill>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5"/>
        <color theme="1"/>
        <name val="Garamond"/>
        <scheme val="none"/>
      </font>
      <numFmt numFmtId="164" formatCode="_-* #,##0\ &quot;kr&quot;_-;\-* #,##0\ &quot;kr&quot;_-;_-* &quot;-&quot;??\ &quot;kr&quot;_-;_-@_-"/>
      <fill>
        <patternFill patternType="solid">
          <fgColor indexed="64"/>
          <bgColor theme="3" tint="0.59999389629810485"/>
        </patternFill>
      </fill>
      <alignment horizontal="general" vertical="center" textRotation="0" wrapText="0" indent="0" justifyLastLine="0" shrinkToFit="0" readingOrder="0"/>
      <border diagonalUp="0" diagonalDown="0" outline="0">
        <left style="thin">
          <color indexed="64"/>
        </left>
        <right/>
        <top style="thin">
          <color indexed="64"/>
        </top>
        <bottom/>
      </border>
      <protection locked="1" hidden="0"/>
    </dxf>
    <dxf>
      <font>
        <b/>
        <i val="0"/>
        <strike val="0"/>
        <condense val="0"/>
        <extend val="0"/>
        <outline val="0"/>
        <shadow val="0"/>
        <u val="none"/>
        <vertAlign val="baseline"/>
        <sz val="11.5"/>
        <color theme="1"/>
        <name val="Garamond"/>
        <scheme val="none"/>
      </font>
      <numFmt numFmtId="164" formatCode="_-* #,##0\ &quot;kr&quot;_-;\-* #,##0\ &quot;kr&quot;_-;_-* &quot;-&quot;??\ &quot;kr&quot;_-;_-@_-"/>
      <fill>
        <patternFill patternType="solid">
          <fgColor indexed="64"/>
          <bgColor theme="3" tint="0.59999389629810485"/>
        </patternFill>
      </fill>
      <alignment horizontal="general" vertical="center" textRotation="0" wrapText="0" indent="0" justifyLastLine="0" shrinkToFit="0" readingOrder="0"/>
      <border diagonalUp="0" diagonalDown="0" outline="0">
        <left/>
        <right/>
        <top style="thin">
          <color indexed="64"/>
        </top>
        <bottom style="thin">
          <color indexed="64"/>
        </bottom>
      </border>
      <protection locked="1" hidden="0"/>
    </dxf>
    <dxf>
      <font>
        <b val="0"/>
        <i val="0"/>
        <strike val="0"/>
        <condense val="0"/>
        <extend val="0"/>
        <outline val="0"/>
        <shadow val="0"/>
        <u val="none"/>
        <vertAlign val="baseline"/>
        <sz val="11.5"/>
        <color theme="1"/>
        <name val="Garamond"/>
        <scheme val="none"/>
      </font>
      <fill>
        <patternFill patternType="solid">
          <fgColor indexed="64"/>
          <bgColor theme="3" tint="0.59999389629810485"/>
        </patternFill>
      </fill>
      <alignment horizontal="general" vertical="center" textRotation="0" wrapText="0"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9" tint="0.59999389629810485"/>
        </patternFill>
      </fill>
      <alignment horizontal="general" vertical="center" textRotation="0" wrapText="0" indent="0" justifyLastLine="0" shrinkToFit="0" readingOrder="0"/>
      <border diagonalUp="0" diagonalDown="0" outline="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3" tint="0.59999389629810485"/>
        </patternFill>
      </fill>
      <alignment horizontal="center" vertical="center" textRotation="0" wrapText="0" indent="0" justifyLastLine="0" shrinkToFit="0" readingOrder="0"/>
      <border diagonalUp="0" diagonalDown="0" outline="0">
        <left style="thin">
          <color indexed="64"/>
        </left>
        <right/>
        <top style="thin">
          <color indexed="64"/>
        </top>
        <bottom/>
      </border>
      <protection locked="1" hidden="0"/>
    </dxf>
    <dxf>
      <font>
        <b val="0"/>
        <i val="0"/>
        <strike val="0"/>
        <condense val="0"/>
        <extend val="0"/>
        <outline val="0"/>
        <shadow val="0"/>
        <u val="none"/>
        <vertAlign val="baseline"/>
        <sz val="11.5"/>
        <color theme="1"/>
        <name val="Garamond"/>
        <scheme val="none"/>
      </font>
      <numFmt numFmtId="164" formatCode="_-* #,##0\ &quot;kr&quot;_-;\-* #,##0\ &quot;kr&quot;_-;_-* &quot;-&quot;??\ &quot;kr&quot;_-;_-@_-"/>
      <fill>
        <patternFill patternType="solid">
          <fgColor indexed="64"/>
          <bgColor theme="9" tint="0.59999389629810485"/>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3" tint="0.5999938962981048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3" tint="0.59999389629810485"/>
        </patternFill>
      </fill>
      <alignment horizontal="general" vertical="center" textRotation="0" wrapText="0"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9" tint="0.59999389629810485"/>
        </patternFill>
      </fill>
      <alignment horizontal="general" vertical="center" textRotation="0" wrapText="1" indent="0" justifyLastLine="0" shrinkToFit="0" readingOrder="0"/>
      <border diagonalUp="0" diagonalDown="0" outline="0">
        <left/>
        <right/>
        <top style="thin">
          <color indexed="64"/>
        </top>
        <bottom style="thin">
          <color indexed="64"/>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3" tint="0.59999389629810485"/>
        </patternFill>
      </fill>
      <alignment horizontal="general" vertical="center" textRotation="0" wrapText="0" indent="0" justifyLastLine="0" shrinkToFit="0" readingOrder="0"/>
      <border diagonalUp="0" diagonalDown="0" outline="0">
        <left/>
        <right style="thin">
          <color indexed="64"/>
        </right>
        <top style="thin">
          <color indexed="64"/>
        </top>
        <bottom/>
      </border>
      <protection locked="1" hidden="0"/>
    </dxf>
    <dxf>
      <font>
        <b val="0"/>
        <i val="0"/>
        <strike val="0"/>
        <condense val="0"/>
        <extend val="0"/>
        <outline val="0"/>
        <shadow val="0"/>
        <u val="none"/>
        <vertAlign val="baseline"/>
        <sz val="11.5"/>
        <color theme="1"/>
        <name val="Garamond"/>
        <scheme val="none"/>
      </font>
      <fill>
        <patternFill patternType="solid">
          <fgColor indexed="64"/>
          <bgColor theme="8" tint="0.59999389629810485"/>
        </patternFill>
      </fill>
      <alignment horizontal="general" vertical="center" textRotation="0" wrapText="0"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indexed="64"/>
        </top>
      </border>
    </dxf>
    <dxf>
      <font>
        <strike val="0"/>
        <outline val="0"/>
        <shadow val="0"/>
        <vertAlign val="baseline"/>
        <sz val="11.5"/>
        <name val="Garamond"/>
        <scheme val="none"/>
      </font>
      <fill>
        <patternFill patternType="solid">
          <fgColor indexed="64"/>
          <bgColor theme="3" tint="0.59999389629810485"/>
        </patternFill>
      </fill>
    </dxf>
    <dxf>
      <border outline="0">
        <left style="thin">
          <color indexed="64"/>
        </left>
        <right style="thin">
          <color indexed="64"/>
        </right>
        <top style="thin">
          <color indexed="64"/>
        </top>
        <bottom style="thin">
          <color indexed="64"/>
        </bottom>
      </border>
    </dxf>
    <dxf>
      <font>
        <strike val="0"/>
        <outline val="0"/>
        <shadow val="0"/>
        <vertAlign val="baseline"/>
        <sz val="11.5"/>
        <name val="Garamond"/>
        <scheme val="none"/>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1.5"/>
        <color theme="0"/>
        <name val="Garamond"/>
        <scheme val="none"/>
      </font>
      <fill>
        <patternFill patternType="none">
          <fgColor indexed="64"/>
          <bgColor theme="3" tint="-0.249977111117893"/>
        </patternFill>
      </fill>
      <alignment horizontal="general" vertical="center" textRotation="0" wrapText="1" indent="0" justifyLastLine="0" shrinkToFit="0" readingOrder="0"/>
      <border diagonalUp="0" diagonalDown="0" outline="0">
        <left style="thin">
          <color indexed="64"/>
        </left>
        <right style="thin">
          <color indexed="64"/>
        </right>
        <top/>
        <bottom/>
      </border>
      <protection locked="0" hidden="0"/>
    </dxf>
    <dxf>
      <font>
        <b/>
        <i val="0"/>
        <strike val="0"/>
        <condense val="0"/>
        <extend val="0"/>
        <outline val="0"/>
        <shadow val="0"/>
        <u val="none"/>
        <vertAlign val="baseline"/>
        <sz val="11.5"/>
        <color theme="1"/>
        <name val="Garamond"/>
        <scheme val="none"/>
      </font>
      <numFmt numFmtId="164" formatCode="_-* #,##0\ &quot;kr&quot;_-;\-* #,##0\ &quot;kr&quot;_-;_-* &quot;-&quot;??\ &quot;kr&quot;_-;_-@_-"/>
      <fill>
        <patternFill patternType="solid">
          <fgColor indexed="64"/>
          <bgColor theme="3" tint="0.59999389629810485"/>
        </patternFill>
      </fill>
      <alignment horizontal="general" vertical="center" textRotation="0" wrapText="0" indent="0" justifyLastLine="0" shrinkToFit="0" readingOrder="0"/>
      <border diagonalUp="0" diagonalDown="0" outline="0">
        <left style="thin">
          <color indexed="64"/>
        </left>
        <right/>
        <top style="thin">
          <color indexed="64"/>
        </top>
        <bottom/>
      </border>
      <protection locked="1" hidden="0"/>
    </dxf>
    <dxf>
      <font>
        <b/>
        <i val="0"/>
        <strike val="0"/>
        <condense val="0"/>
        <extend val="0"/>
        <outline val="0"/>
        <shadow val="0"/>
        <u val="none"/>
        <vertAlign val="baseline"/>
        <sz val="11.5"/>
        <color theme="1"/>
        <name val="Garamond"/>
        <scheme val="none"/>
      </font>
      <numFmt numFmtId="164" formatCode="_-* #,##0\ &quot;kr&quot;_-;\-* #,##0\ &quot;kr&quot;_-;_-* &quot;-&quot;??\ &quot;kr&quot;_-;_-@_-"/>
      <fill>
        <patternFill patternType="solid">
          <fgColor indexed="64"/>
          <bgColor theme="3" tint="0.59999389629810485"/>
        </patternFill>
      </fill>
      <alignment horizontal="general"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1.5"/>
        <color theme="1"/>
        <name val="Garamond"/>
        <scheme val="none"/>
      </font>
      <fill>
        <patternFill patternType="solid">
          <fgColor indexed="64"/>
          <bgColor theme="3" tint="0.59999389629810485"/>
        </patternFill>
      </fill>
      <alignment horizontal="general" vertical="center" textRotation="0" wrapText="0" indent="0" justifyLastLine="0" shrinkToFit="0" readingOrder="0"/>
      <border diagonalUp="0" diagonalDown="0" outline="0">
        <left style="thin">
          <color indexed="64"/>
        </left>
        <right/>
        <top style="thin">
          <color indexed="64"/>
        </top>
        <bottom/>
      </border>
      <protection locked="1" hidden="0"/>
    </dxf>
    <dxf>
      <font>
        <b val="0"/>
        <i val="0"/>
        <strike val="0"/>
        <condense val="0"/>
        <extend val="0"/>
        <outline val="0"/>
        <shadow val="0"/>
        <u val="none"/>
        <vertAlign val="baseline"/>
        <sz val="11.5"/>
        <color theme="1"/>
        <name val="Garamond"/>
        <scheme val="none"/>
      </font>
      <numFmt numFmtId="0" formatCode="General"/>
      <fill>
        <patternFill patternType="solid">
          <fgColor indexed="64"/>
          <bgColor theme="9" tint="0.59999389629810485"/>
        </patternFill>
      </fill>
      <alignment horizontal="general" vertical="center" textRotation="0" wrapText="0" indent="0" justifyLastLine="0" shrinkToFit="0" readingOrder="0"/>
      <border diagonalUp="0" diagonalDown="0" outline="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3" tint="0.59999389629810485"/>
        </patternFill>
      </fill>
      <alignment horizontal="general" vertical="center" textRotation="0" wrapText="0" indent="0" justifyLastLine="0" shrinkToFit="0" readingOrder="0"/>
      <border diagonalUp="0" diagonalDown="0" outline="0">
        <left style="thin">
          <color indexed="64"/>
        </left>
        <right/>
        <top style="thin">
          <color indexed="64"/>
        </top>
        <bottom/>
      </border>
      <protection locked="1" hidden="0"/>
    </dxf>
    <dxf>
      <font>
        <b val="0"/>
        <i val="0"/>
        <strike val="0"/>
        <condense val="0"/>
        <extend val="0"/>
        <outline val="0"/>
        <shadow val="0"/>
        <u val="none"/>
        <vertAlign val="baseline"/>
        <sz val="11.5"/>
        <color theme="1"/>
        <name val="Garamond"/>
        <scheme val="none"/>
      </font>
      <numFmt numFmtId="164" formatCode="_-* #,##0\ &quot;kr&quot;_-;\-* #,##0\ &quot;kr&quot;_-;_-* &quot;-&quot;??\ &quot;kr&quot;_-;_-@_-"/>
      <fill>
        <patternFill patternType="solid">
          <fgColor indexed="64"/>
          <bgColor theme="3" tint="0.59999389629810485"/>
        </patternFill>
      </fill>
      <alignment horizontal="general"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1.5"/>
        <color theme="1"/>
        <name val="Garamond"/>
        <scheme val="none"/>
      </font>
      <numFmt numFmtId="0" formatCode="General"/>
      <fill>
        <patternFill patternType="solid">
          <fgColor indexed="64"/>
          <bgColor theme="3" tint="0.59999389629810485"/>
        </patternFill>
      </fill>
      <alignment horizontal="general" vertical="center" textRotation="0" wrapText="0"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9" tint="0.5999938962981048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5"/>
        <color theme="1"/>
        <name val="Garamond"/>
        <scheme val="none"/>
      </font>
      <numFmt numFmtId="0" formatCode="General"/>
      <fill>
        <patternFill patternType="solid">
          <fgColor indexed="64"/>
          <bgColor theme="3" tint="0.59999389629810485"/>
        </patternFill>
      </fill>
      <alignment horizontal="general" vertical="center" textRotation="0" wrapText="0"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9" tint="0.59999389629810485"/>
        </patternFill>
      </fill>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5"/>
        <color theme="1"/>
        <name val="Garamond"/>
        <scheme val="none"/>
      </font>
      <numFmt numFmtId="0" formatCode="General"/>
      <fill>
        <patternFill patternType="solid">
          <fgColor indexed="64"/>
          <bgColor theme="3" tint="0.59999389629810485"/>
        </patternFill>
      </fill>
      <alignment horizontal="general" vertical="center" textRotation="0" wrapText="0"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5"/>
        <color theme="1"/>
        <name val="Garamond"/>
        <scheme val="none"/>
      </font>
      <numFmt numFmtId="164" formatCode="_-* #,##0\ &quot;kr&quot;_-;\-* #,##0\ &quot;kr&quot;_-;_-* &quot;-&quot;??\ &quot;kr&quot;_-;_-@_-"/>
      <fill>
        <patternFill patternType="solid">
          <fgColor indexed="64"/>
          <bgColor theme="9" tint="0.59999389629810485"/>
        </patternFill>
      </fill>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3" tint="0.5999938962981048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3" tint="0.59999389629810485"/>
        </patternFill>
      </fill>
      <alignment horizontal="general" vertical="center" textRotation="0" wrapText="0"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9" tint="0.59999389629810485"/>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3" tint="0.59999389629810485"/>
        </patternFill>
      </fill>
      <alignment horizontal="general" vertical="center" textRotation="0" wrapText="0" indent="0" justifyLastLine="0" shrinkToFit="0"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10"/>
        <color theme="1"/>
        <name val="Garamond"/>
        <scheme val="none"/>
      </font>
      <fill>
        <patternFill patternType="solid">
          <fgColor indexed="64"/>
          <bgColor theme="9" tint="0.59999389629810485"/>
        </patternFill>
      </fill>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top style="thin">
          <color indexed="64"/>
        </top>
      </border>
    </dxf>
    <dxf>
      <font>
        <strike val="0"/>
        <outline val="0"/>
        <shadow val="0"/>
        <u val="none"/>
        <vertAlign val="baseline"/>
        <sz val="11.5"/>
        <color theme="1"/>
        <name val="Garamond"/>
        <scheme val="none"/>
      </font>
      <fill>
        <patternFill patternType="solid">
          <fgColor indexed="64"/>
          <bgColor theme="3" tint="0.59999389629810485"/>
        </patternFill>
      </fill>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5"/>
        <color theme="0"/>
        <name val="Garamond"/>
        <scheme val="none"/>
      </font>
      <fill>
        <patternFill patternType="solid">
          <fgColor indexed="64"/>
          <bgColor theme="3" tint="-0.249977111117893"/>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0" hidden="0"/>
    </dxf>
  </dxfs>
  <tableStyles count="0" defaultTableStyle="TableStyleMedium2" defaultPivotStyle="PivotStyleLight16"/>
  <colors>
    <mruColors>
      <color rgb="FFEAEDF2"/>
      <color rgb="FFB680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Koppling!$C$17" noThreeD="1"/>
</file>

<file path=xl/ctrlProps/ctrlProp2.xml><?xml version="1.0" encoding="utf-8"?>
<formControlPr xmlns="http://schemas.microsoft.com/office/spreadsheetml/2009/9/main" objectType="CheckBox" fmlaLink="Koppling!$C$18" noThreeD="1"/>
</file>

<file path=xl/ctrlProps/ctrlProp3.xml><?xml version="1.0" encoding="utf-8"?>
<formControlPr xmlns="http://schemas.microsoft.com/office/spreadsheetml/2009/9/main" objectType="CheckBox" fmlaLink="Koppling!$C$20" noThreeD="1"/>
</file>

<file path=xl/ctrlProps/ctrlProp4.xml><?xml version="1.0" encoding="utf-8"?>
<formControlPr xmlns="http://schemas.microsoft.com/office/spreadsheetml/2009/9/main" objectType="CheckBox" fmlaLink="Koppling!$C$19" noThreeD="1"/>
</file>

<file path=xl/diagrams/colors1.xml><?xml version="1.0" encoding="utf-8"?>
<dgm:colorsDef xmlns:dgm="http://schemas.openxmlformats.org/drawingml/2006/diagram" xmlns:a="http://schemas.openxmlformats.org/drawingml/2006/main" uniqueId="urn:microsoft.com/office/officeart/2005/8/colors/accent4_1">
  <dgm:title val=""/>
  <dgm:desc val=""/>
  <dgm:catLst>
    <dgm:cat type="accent4" pri="11100"/>
  </dgm:catLst>
  <dgm:styleLbl name="node0">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4">
        <a:shade val="80000"/>
      </a:schemeClr>
    </dgm:linClrLst>
    <dgm:effectClrLst/>
    <dgm:txLinClrLst/>
    <dgm:txFillClrLst/>
    <dgm:txEffectClrLst/>
  </dgm:styleLbl>
  <dgm:styleLbl name="node2">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fgImgPlace1">
    <dgm:fillClrLst meth="repeat">
      <a:schemeClr val="accent4">
        <a:tint val="40000"/>
      </a:schemeClr>
    </dgm:fillClrLst>
    <dgm:linClrLst meth="repeat">
      <a:schemeClr val="accent4">
        <a:shade val="80000"/>
      </a:schemeClr>
    </dgm:linClrLst>
    <dgm:effectClrLst/>
    <dgm:txLinClrLst/>
    <dgm:txFillClrLst meth="repeat">
      <a:schemeClr val="lt1"/>
    </dgm:txFillClrLst>
    <dgm:txEffectClrLst/>
  </dgm:styleLbl>
  <dgm:styleLbl name="alignImgPlace1">
    <dgm:fillClrLst meth="repeat">
      <a:schemeClr val="accent4">
        <a:tint val="40000"/>
      </a:schemeClr>
    </dgm:fillClrLst>
    <dgm:linClrLst meth="repeat">
      <a:schemeClr val="accent4">
        <a:shade val="80000"/>
      </a:schemeClr>
    </dgm:linClrLst>
    <dgm:effectClrLst/>
    <dgm:txLinClrLst/>
    <dgm:txFillClrLst meth="repeat">
      <a:schemeClr val="lt1"/>
    </dgm:txFillClrLst>
    <dgm:txEffectClrLst/>
  </dgm:styleLbl>
  <dgm:styleLbl name="bgImgPlace1">
    <dgm:fillClrLst meth="repeat">
      <a:schemeClr val="accent4">
        <a:tint val="40000"/>
      </a:schemeClr>
    </dgm:fillClrLst>
    <dgm:linClrLst meth="repeat">
      <a:schemeClr val="accent4">
        <a:shade val="80000"/>
      </a:schemeClr>
    </dgm:linClrLst>
    <dgm:effectClrLst/>
    <dgm:txLinClrLst/>
    <dgm:txFillClrLst meth="repeat">
      <a:schemeClr val="lt1"/>
    </dgm:txFillClrLst>
    <dgm:txEffectClrLst/>
  </dgm:styleLbl>
  <dgm:styleLbl name="sibTrans2D1">
    <dgm:fillClrLst meth="repeat">
      <a:schemeClr val="accent4">
        <a:tint val="60000"/>
      </a:schemeClr>
    </dgm:fillClrLst>
    <dgm:linClrLst meth="repeat">
      <a:schemeClr val="accent4">
        <a:tint val="60000"/>
      </a:schemeClr>
    </dgm:linClrLst>
    <dgm:effectClrLst/>
    <dgm:txLinClrLst/>
    <dgm:txFillClrLst meth="repeat">
      <a:schemeClr val="dk1"/>
    </dgm:txFillClrLst>
    <dgm:txEffectClrLst/>
  </dgm:styleLbl>
  <dgm:styleLbl name="fgSibTrans2D1">
    <dgm:fillClrLst meth="repeat">
      <a:schemeClr val="accent4">
        <a:tint val="60000"/>
      </a:schemeClr>
    </dgm:fillClrLst>
    <dgm:linClrLst meth="repeat">
      <a:schemeClr val="accent4">
        <a:tint val="60000"/>
      </a:schemeClr>
    </dgm:linClrLst>
    <dgm:effectClrLst/>
    <dgm:txLinClrLst/>
    <dgm:txFillClrLst meth="repeat">
      <a:schemeClr val="dk1"/>
    </dgm:txFillClrLst>
    <dgm:txEffectClrLst/>
  </dgm:styleLbl>
  <dgm:styleLbl name="bgSibTrans2D1">
    <dgm:fillClrLst meth="repeat">
      <a:schemeClr val="accent4">
        <a:tint val="60000"/>
      </a:schemeClr>
    </dgm:fillClrLst>
    <dgm:linClrLst meth="repeat">
      <a:schemeClr val="accent4">
        <a:tint val="60000"/>
      </a:schemeClr>
    </dgm:linClrLst>
    <dgm:effectClrLst/>
    <dgm:txLinClrLst/>
    <dgm:txFillClrLst meth="repeat">
      <a:schemeClr val="dk1"/>
    </dgm:txFillClrLst>
    <dgm:txEffectClrLst/>
  </dgm:styleLbl>
  <dgm:styleLbl name="sibTrans1D1">
    <dgm:fillClrLst meth="repeat">
      <a:schemeClr val="accent4"/>
    </dgm:fillClrLst>
    <dgm:linClrLst meth="repeat">
      <a:schemeClr val="accent4"/>
    </dgm:linClrLst>
    <dgm:effectClrLst/>
    <dgm:txLinClrLst/>
    <dgm:txFillClrLst meth="repeat">
      <a:schemeClr val="tx1"/>
    </dgm:txFillClrLst>
    <dgm:txEffectClrLst/>
  </dgm:styleLbl>
  <dgm:styleLbl name="callout">
    <dgm:fillClrLst meth="repeat">
      <a:schemeClr val="accent4"/>
    </dgm:fillClrLst>
    <dgm:linClrLst meth="repeat">
      <a:schemeClr val="accent4"/>
    </dgm:linClrLst>
    <dgm:effectClrLst/>
    <dgm:txLinClrLst/>
    <dgm:txFillClrLst meth="repeat">
      <a:schemeClr val="tx1"/>
    </dgm:txFillClrLst>
    <dgm:txEffectClrLst/>
  </dgm:styleLbl>
  <dgm:styleLbl name="asst0">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parChTrans2D1">
    <dgm:fillClrLst meth="repeat">
      <a:schemeClr val="accent4">
        <a:tint val="60000"/>
      </a:schemeClr>
    </dgm:fillClrLst>
    <dgm:linClrLst meth="repeat">
      <a:schemeClr val="accent4">
        <a:tint val="60000"/>
      </a:schemeClr>
    </dgm:linClrLst>
    <dgm:effectClrLst/>
    <dgm:txLinClrLst/>
    <dgm:txFillClrLst/>
    <dgm:txEffectClrLst/>
  </dgm:styleLbl>
  <dgm:styleLbl name="parChTrans2D2">
    <dgm:fillClrLst meth="repeat">
      <a:schemeClr val="accent4"/>
    </dgm:fillClrLst>
    <dgm:linClrLst meth="repeat">
      <a:schemeClr val="accent4"/>
    </dgm:linClrLst>
    <dgm:effectClrLst/>
    <dgm:txLinClrLst/>
    <dgm:txFillClrLst/>
    <dgm:txEffectClrLst/>
  </dgm:styleLbl>
  <dgm:styleLbl name="parChTrans2D3">
    <dgm:fillClrLst meth="repeat">
      <a:schemeClr val="accent4"/>
    </dgm:fillClrLst>
    <dgm:linClrLst meth="repeat">
      <a:schemeClr val="accent4"/>
    </dgm:linClrLst>
    <dgm:effectClrLst/>
    <dgm:txLinClrLst/>
    <dgm:txFillClrLst/>
    <dgm:txEffectClrLst/>
  </dgm:styleLbl>
  <dgm:styleLbl name="parChTrans2D4">
    <dgm:fillClrLst meth="repeat">
      <a:schemeClr val="accent4"/>
    </dgm:fillClrLst>
    <dgm:linClrLst meth="repeat">
      <a:schemeClr val="accent4"/>
    </dgm:linClrLst>
    <dgm:effectClrLst/>
    <dgm:txLinClrLst/>
    <dgm:txFillClrLst meth="repeat">
      <a:schemeClr val="lt1"/>
    </dgm:txFillClrLst>
    <dgm:txEffectClrLst/>
  </dgm:styleLbl>
  <dgm:styleLbl name="parChTrans1D1">
    <dgm:fillClrLst meth="repeat">
      <a:schemeClr val="accent4"/>
    </dgm:fillClrLst>
    <dgm:linClrLst meth="repeat">
      <a:schemeClr val="accent4">
        <a:shade val="60000"/>
      </a:schemeClr>
    </dgm:linClrLst>
    <dgm:effectClrLst/>
    <dgm:txLinClrLst/>
    <dgm:txFillClrLst meth="repeat">
      <a:schemeClr val="tx1"/>
    </dgm:txFillClrLst>
    <dgm:txEffectClrLst/>
  </dgm:styleLbl>
  <dgm:styleLbl name="parChTrans1D2">
    <dgm:fillClrLst meth="repeat">
      <a:schemeClr val="accent4"/>
    </dgm:fillClrLst>
    <dgm:linClrLst meth="repeat">
      <a:schemeClr val="accent4">
        <a:shade val="60000"/>
      </a:schemeClr>
    </dgm:linClrLst>
    <dgm:effectClrLst/>
    <dgm:txLinClrLst/>
    <dgm:txFillClrLst meth="repeat">
      <a:schemeClr val="tx1"/>
    </dgm:txFillClrLst>
    <dgm:txEffectClrLst/>
  </dgm:styleLbl>
  <dgm:styleLbl name="parChTrans1D3">
    <dgm:fillClrLst meth="repeat">
      <a:schemeClr val="accent4"/>
    </dgm:fillClrLst>
    <dgm:linClrLst meth="repeat">
      <a:schemeClr val="accent4">
        <a:shade val="80000"/>
      </a:schemeClr>
    </dgm:linClrLst>
    <dgm:effectClrLst/>
    <dgm:txLinClrLst/>
    <dgm:txFillClrLst meth="repeat">
      <a:schemeClr val="tx1"/>
    </dgm:txFillClrLst>
    <dgm:txEffectClrLst/>
  </dgm:styleLbl>
  <dgm:styleLbl name="parChTrans1D4">
    <dgm:fillClrLst meth="repeat">
      <a:schemeClr val="accent4"/>
    </dgm:fillClrLst>
    <dgm:linClrLst meth="repeat">
      <a:schemeClr val="accent4">
        <a:shade val="80000"/>
      </a:schemeClr>
    </dgm:linClrLst>
    <dgm:effectClrLst/>
    <dgm:txLinClrLst/>
    <dgm:txFillClrLst meth="repeat">
      <a:schemeClr val="tx1"/>
    </dgm:txFillClrLst>
    <dgm:txEffectClrLst/>
  </dgm:styleLbl>
  <dgm:styleLbl name="fgAcc1">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conFgAcc1">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alignAcc1">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trAlignAcc1">
    <dgm:fillClrLst meth="repeat">
      <a:schemeClr val="accent4">
        <a:alpha val="40000"/>
        <a:tint val="40000"/>
      </a:schemeClr>
    </dgm:fillClrLst>
    <dgm:linClrLst meth="repeat">
      <a:schemeClr val="accent4"/>
    </dgm:linClrLst>
    <dgm:effectClrLst/>
    <dgm:txLinClrLst/>
    <dgm:txFillClrLst meth="repeat">
      <a:schemeClr val="dk1"/>
    </dgm:txFillClrLst>
    <dgm:txEffectClrLst/>
  </dgm:styleLbl>
  <dgm:styleLbl name="bgAcc1">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solidFgAcc1">
    <dgm:fillClrLst meth="repeat">
      <a:schemeClr val="lt1"/>
    </dgm:fillClrLst>
    <dgm:linClrLst meth="repeat">
      <a:schemeClr val="accent4"/>
    </dgm:linClrLst>
    <dgm:effectClrLst/>
    <dgm:txLinClrLst/>
    <dgm:txFillClrLst meth="repeat">
      <a:schemeClr val="dk1"/>
    </dgm:txFillClrLst>
    <dgm:txEffectClrLst/>
  </dgm:styleLbl>
  <dgm:styleLbl name="solidAlignAcc1">
    <dgm:fillClrLst meth="repeat">
      <a:schemeClr val="lt1"/>
    </dgm:fillClrLst>
    <dgm:linClrLst meth="repeat">
      <a:schemeClr val="accent4"/>
    </dgm:linClrLst>
    <dgm:effectClrLst/>
    <dgm:txLinClrLst/>
    <dgm:txFillClrLst meth="repeat">
      <a:schemeClr val="dk1"/>
    </dgm:txFillClrLst>
    <dgm:txEffectClrLst/>
  </dgm:styleLbl>
  <dgm:styleLbl name="solidBgAcc1">
    <dgm:fillClrLst meth="repeat">
      <a:schemeClr val="lt1"/>
    </dgm:fillClrLst>
    <dgm:linClrLst meth="repeat">
      <a:schemeClr val="accent4"/>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4">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4">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4">
        <a:alpha val="90000"/>
      </a:schemeClr>
    </dgm:linClrLst>
    <dgm:effectClrLst/>
    <dgm:txLinClrLst/>
    <dgm:txFillClrLst meth="repeat">
      <a:schemeClr val="dk1"/>
    </dgm:txFillClrLst>
    <dgm:txEffectClrLst/>
  </dgm:styleLbl>
  <dgm:styleLbl name="fgAcc0">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fgAcc2">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fgAcc3">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fgAcc4">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bgShp">
    <dgm:fillClrLst meth="repeat">
      <a:schemeClr val="accent4">
        <a:tint val="40000"/>
      </a:schemeClr>
    </dgm:fillClrLst>
    <dgm:linClrLst meth="repeat">
      <a:schemeClr val="accent4"/>
    </dgm:linClrLst>
    <dgm:effectClrLst/>
    <dgm:txLinClrLst/>
    <dgm:txFillClrLst meth="repeat">
      <a:schemeClr val="dk1"/>
    </dgm:txFillClrLst>
    <dgm:txEffectClrLst/>
  </dgm:styleLbl>
  <dgm:styleLbl name="dkBgShp">
    <dgm:fillClrLst meth="repeat">
      <a:schemeClr val="accent4">
        <a:shade val="80000"/>
      </a:schemeClr>
    </dgm:fillClrLst>
    <dgm:linClrLst meth="repeat">
      <a:schemeClr val="accent4"/>
    </dgm:linClrLst>
    <dgm:effectClrLst/>
    <dgm:txLinClrLst/>
    <dgm:txFillClrLst meth="repeat">
      <a:schemeClr val="lt1"/>
    </dgm:txFillClrLst>
    <dgm:txEffectClrLst/>
  </dgm:styleLbl>
  <dgm:styleLbl name="trBgShp">
    <dgm:fillClrLst meth="repeat">
      <a:schemeClr val="accent4">
        <a:tint val="50000"/>
        <a:alpha val="40000"/>
      </a:schemeClr>
    </dgm:fillClrLst>
    <dgm:linClrLst meth="repeat">
      <a:schemeClr val="accent4"/>
    </dgm:linClrLst>
    <dgm:effectClrLst/>
    <dgm:txLinClrLst/>
    <dgm:txFillClrLst meth="repeat">
      <a:schemeClr val="lt1"/>
    </dgm:txFillClrLst>
    <dgm:txEffectClrLst/>
  </dgm:styleLbl>
  <dgm:styleLbl name="fgShp">
    <dgm:fillClrLst meth="repeat">
      <a:schemeClr val="accent4">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4_1">
  <dgm:title val=""/>
  <dgm:desc val=""/>
  <dgm:catLst>
    <dgm:cat type="accent4" pri="11100"/>
  </dgm:catLst>
  <dgm:styleLbl name="node0">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4">
        <a:shade val="80000"/>
      </a:schemeClr>
    </dgm:linClrLst>
    <dgm:effectClrLst/>
    <dgm:txLinClrLst/>
    <dgm:txFillClrLst/>
    <dgm:txEffectClrLst/>
  </dgm:styleLbl>
  <dgm:styleLbl name="node2">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fgImgPlace1">
    <dgm:fillClrLst meth="repeat">
      <a:schemeClr val="accent4">
        <a:tint val="40000"/>
      </a:schemeClr>
    </dgm:fillClrLst>
    <dgm:linClrLst meth="repeat">
      <a:schemeClr val="accent4">
        <a:shade val="80000"/>
      </a:schemeClr>
    </dgm:linClrLst>
    <dgm:effectClrLst/>
    <dgm:txLinClrLst/>
    <dgm:txFillClrLst meth="repeat">
      <a:schemeClr val="lt1"/>
    </dgm:txFillClrLst>
    <dgm:txEffectClrLst/>
  </dgm:styleLbl>
  <dgm:styleLbl name="alignImgPlace1">
    <dgm:fillClrLst meth="repeat">
      <a:schemeClr val="accent4">
        <a:tint val="40000"/>
      </a:schemeClr>
    </dgm:fillClrLst>
    <dgm:linClrLst meth="repeat">
      <a:schemeClr val="accent4">
        <a:shade val="80000"/>
      </a:schemeClr>
    </dgm:linClrLst>
    <dgm:effectClrLst/>
    <dgm:txLinClrLst/>
    <dgm:txFillClrLst meth="repeat">
      <a:schemeClr val="lt1"/>
    </dgm:txFillClrLst>
    <dgm:txEffectClrLst/>
  </dgm:styleLbl>
  <dgm:styleLbl name="bgImgPlace1">
    <dgm:fillClrLst meth="repeat">
      <a:schemeClr val="accent4">
        <a:tint val="40000"/>
      </a:schemeClr>
    </dgm:fillClrLst>
    <dgm:linClrLst meth="repeat">
      <a:schemeClr val="accent4">
        <a:shade val="80000"/>
      </a:schemeClr>
    </dgm:linClrLst>
    <dgm:effectClrLst/>
    <dgm:txLinClrLst/>
    <dgm:txFillClrLst meth="repeat">
      <a:schemeClr val="lt1"/>
    </dgm:txFillClrLst>
    <dgm:txEffectClrLst/>
  </dgm:styleLbl>
  <dgm:styleLbl name="sibTrans2D1">
    <dgm:fillClrLst meth="repeat">
      <a:schemeClr val="accent4">
        <a:tint val="60000"/>
      </a:schemeClr>
    </dgm:fillClrLst>
    <dgm:linClrLst meth="repeat">
      <a:schemeClr val="accent4">
        <a:tint val="60000"/>
      </a:schemeClr>
    </dgm:linClrLst>
    <dgm:effectClrLst/>
    <dgm:txLinClrLst/>
    <dgm:txFillClrLst meth="repeat">
      <a:schemeClr val="dk1"/>
    </dgm:txFillClrLst>
    <dgm:txEffectClrLst/>
  </dgm:styleLbl>
  <dgm:styleLbl name="fgSibTrans2D1">
    <dgm:fillClrLst meth="repeat">
      <a:schemeClr val="accent4">
        <a:tint val="60000"/>
      </a:schemeClr>
    </dgm:fillClrLst>
    <dgm:linClrLst meth="repeat">
      <a:schemeClr val="accent4">
        <a:tint val="60000"/>
      </a:schemeClr>
    </dgm:linClrLst>
    <dgm:effectClrLst/>
    <dgm:txLinClrLst/>
    <dgm:txFillClrLst meth="repeat">
      <a:schemeClr val="dk1"/>
    </dgm:txFillClrLst>
    <dgm:txEffectClrLst/>
  </dgm:styleLbl>
  <dgm:styleLbl name="bgSibTrans2D1">
    <dgm:fillClrLst meth="repeat">
      <a:schemeClr val="accent4">
        <a:tint val="60000"/>
      </a:schemeClr>
    </dgm:fillClrLst>
    <dgm:linClrLst meth="repeat">
      <a:schemeClr val="accent4">
        <a:tint val="60000"/>
      </a:schemeClr>
    </dgm:linClrLst>
    <dgm:effectClrLst/>
    <dgm:txLinClrLst/>
    <dgm:txFillClrLst meth="repeat">
      <a:schemeClr val="dk1"/>
    </dgm:txFillClrLst>
    <dgm:txEffectClrLst/>
  </dgm:styleLbl>
  <dgm:styleLbl name="sibTrans1D1">
    <dgm:fillClrLst meth="repeat">
      <a:schemeClr val="accent4"/>
    </dgm:fillClrLst>
    <dgm:linClrLst meth="repeat">
      <a:schemeClr val="accent4"/>
    </dgm:linClrLst>
    <dgm:effectClrLst/>
    <dgm:txLinClrLst/>
    <dgm:txFillClrLst meth="repeat">
      <a:schemeClr val="tx1"/>
    </dgm:txFillClrLst>
    <dgm:txEffectClrLst/>
  </dgm:styleLbl>
  <dgm:styleLbl name="callout">
    <dgm:fillClrLst meth="repeat">
      <a:schemeClr val="accent4"/>
    </dgm:fillClrLst>
    <dgm:linClrLst meth="repeat">
      <a:schemeClr val="accent4"/>
    </dgm:linClrLst>
    <dgm:effectClrLst/>
    <dgm:txLinClrLst/>
    <dgm:txFillClrLst meth="repeat">
      <a:schemeClr val="tx1"/>
    </dgm:txFillClrLst>
    <dgm:txEffectClrLst/>
  </dgm:styleLbl>
  <dgm:styleLbl name="asst0">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parChTrans2D1">
    <dgm:fillClrLst meth="repeat">
      <a:schemeClr val="accent4">
        <a:tint val="60000"/>
      </a:schemeClr>
    </dgm:fillClrLst>
    <dgm:linClrLst meth="repeat">
      <a:schemeClr val="accent4">
        <a:tint val="60000"/>
      </a:schemeClr>
    </dgm:linClrLst>
    <dgm:effectClrLst/>
    <dgm:txLinClrLst/>
    <dgm:txFillClrLst/>
    <dgm:txEffectClrLst/>
  </dgm:styleLbl>
  <dgm:styleLbl name="parChTrans2D2">
    <dgm:fillClrLst meth="repeat">
      <a:schemeClr val="accent4"/>
    </dgm:fillClrLst>
    <dgm:linClrLst meth="repeat">
      <a:schemeClr val="accent4"/>
    </dgm:linClrLst>
    <dgm:effectClrLst/>
    <dgm:txLinClrLst/>
    <dgm:txFillClrLst/>
    <dgm:txEffectClrLst/>
  </dgm:styleLbl>
  <dgm:styleLbl name="parChTrans2D3">
    <dgm:fillClrLst meth="repeat">
      <a:schemeClr val="accent4"/>
    </dgm:fillClrLst>
    <dgm:linClrLst meth="repeat">
      <a:schemeClr val="accent4"/>
    </dgm:linClrLst>
    <dgm:effectClrLst/>
    <dgm:txLinClrLst/>
    <dgm:txFillClrLst/>
    <dgm:txEffectClrLst/>
  </dgm:styleLbl>
  <dgm:styleLbl name="parChTrans2D4">
    <dgm:fillClrLst meth="repeat">
      <a:schemeClr val="accent4"/>
    </dgm:fillClrLst>
    <dgm:linClrLst meth="repeat">
      <a:schemeClr val="accent4"/>
    </dgm:linClrLst>
    <dgm:effectClrLst/>
    <dgm:txLinClrLst/>
    <dgm:txFillClrLst meth="repeat">
      <a:schemeClr val="lt1"/>
    </dgm:txFillClrLst>
    <dgm:txEffectClrLst/>
  </dgm:styleLbl>
  <dgm:styleLbl name="parChTrans1D1">
    <dgm:fillClrLst meth="repeat">
      <a:schemeClr val="accent4"/>
    </dgm:fillClrLst>
    <dgm:linClrLst meth="repeat">
      <a:schemeClr val="accent4">
        <a:shade val="60000"/>
      </a:schemeClr>
    </dgm:linClrLst>
    <dgm:effectClrLst/>
    <dgm:txLinClrLst/>
    <dgm:txFillClrLst meth="repeat">
      <a:schemeClr val="tx1"/>
    </dgm:txFillClrLst>
    <dgm:txEffectClrLst/>
  </dgm:styleLbl>
  <dgm:styleLbl name="parChTrans1D2">
    <dgm:fillClrLst meth="repeat">
      <a:schemeClr val="accent4"/>
    </dgm:fillClrLst>
    <dgm:linClrLst meth="repeat">
      <a:schemeClr val="accent4">
        <a:shade val="60000"/>
      </a:schemeClr>
    </dgm:linClrLst>
    <dgm:effectClrLst/>
    <dgm:txLinClrLst/>
    <dgm:txFillClrLst meth="repeat">
      <a:schemeClr val="tx1"/>
    </dgm:txFillClrLst>
    <dgm:txEffectClrLst/>
  </dgm:styleLbl>
  <dgm:styleLbl name="parChTrans1D3">
    <dgm:fillClrLst meth="repeat">
      <a:schemeClr val="accent4"/>
    </dgm:fillClrLst>
    <dgm:linClrLst meth="repeat">
      <a:schemeClr val="accent4">
        <a:shade val="80000"/>
      </a:schemeClr>
    </dgm:linClrLst>
    <dgm:effectClrLst/>
    <dgm:txLinClrLst/>
    <dgm:txFillClrLst meth="repeat">
      <a:schemeClr val="tx1"/>
    </dgm:txFillClrLst>
    <dgm:txEffectClrLst/>
  </dgm:styleLbl>
  <dgm:styleLbl name="parChTrans1D4">
    <dgm:fillClrLst meth="repeat">
      <a:schemeClr val="accent4"/>
    </dgm:fillClrLst>
    <dgm:linClrLst meth="repeat">
      <a:schemeClr val="accent4">
        <a:shade val="80000"/>
      </a:schemeClr>
    </dgm:linClrLst>
    <dgm:effectClrLst/>
    <dgm:txLinClrLst/>
    <dgm:txFillClrLst meth="repeat">
      <a:schemeClr val="tx1"/>
    </dgm:txFillClrLst>
    <dgm:txEffectClrLst/>
  </dgm:styleLbl>
  <dgm:styleLbl name="fgAcc1">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conFgAcc1">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alignAcc1">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trAlignAcc1">
    <dgm:fillClrLst meth="repeat">
      <a:schemeClr val="accent4">
        <a:alpha val="40000"/>
        <a:tint val="40000"/>
      </a:schemeClr>
    </dgm:fillClrLst>
    <dgm:linClrLst meth="repeat">
      <a:schemeClr val="accent4"/>
    </dgm:linClrLst>
    <dgm:effectClrLst/>
    <dgm:txLinClrLst/>
    <dgm:txFillClrLst meth="repeat">
      <a:schemeClr val="dk1"/>
    </dgm:txFillClrLst>
    <dgm:txEffectClrLst/>
  </dgm:styleLbl>
  <dgm:styleLbl name="bgAcc1">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solidFgAcc1">
    <dgm:fillClrLst meth="repeat">
      <a:schemeClr val="lt1"/>
    </dgm:fillClrLst>
    <dgm:linClrLst meth="repeat">
      <a:schemeClr val="accent4"/>
    </dgm:linClrLst>
    <dgm:effectClrLst/>
    <dgm:txLinClrLst/>
    <dgm:txFillClrLst meth="repeat">
      <a:schemeClr val="dk1"/>
    </dgm:txFillClrLst>
    <dgm:txEffectClrLst/>
  </dgm:styleLbl>
  <dgm:styleLbl name="solidAlignAcc1">
    <dgm:fillClrLst meth="repeat">
      <a:schemeClr val="lt1"/>
    </dgm:fillClrLst>
    <dgm:linClrLst meth="repeat">
      <a:schemeClr val="accent4"/>
    </dgm:linClrLst>
    <dgm:effectClrLst/>
    <dgm:txLinClrLst/>
    <dgm:txFillClrLst meth="repeat">
      <a:schemeClr val="dk1"/>
    </dgm:txFillClrLst>
    <dgm:txEffectClrLst/>
  </dgm:styleLbl>
  <dgm:styleLbl name="solidBgAcc1">
    <dgm:fillClrLst meth="repeat">
      <a:schemeClr val="lt1"/>
    </dgm:fillClrLst>
    <dgm:linClrLst meth="repeat">
      <a:schemeClr val="accent4"/>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4">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4">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4">
        <a:alpha val="90000"/>
      </a:schemeClr>
    </dgm:linClrLst>
    <dgm:effectClrLst/>
    <dgm:txLinClrLst/>
    <dgm:txFillClrLst meth="repeat">
      <a:schemeClr val="dk1"/>
    </dgm:txFillClrLst>
    <dgm:txEffectClrLst/>
  </dgm:styleLbl>
  <dgm:styleLbl name="fgAcc0">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fgAcc2">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fgAcc3">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fgAcc4">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bgShp">
    <dgm:fillClrLst meth="repeat">
      <a:schemeClr val="accent4">
        <a:tint val="40000"/>
      </a:schemeClr>
    </dgm:fillClrLst>
    <dgm:linClrLst meth="repeat">
      <a:schemeClr val="accent4"/>
    </dgm:linClrLst>
    <dgm:effectClrLst/>
    <dgm:txLinClrLst/>
    <dgm:txFillClrLst meth="repeat">
      <a:schemeClr val="dk1"/>
    </dgm:txFillClrLst>
    <dgm:txEffectClrLst/>
  </dgm:styleLbl>
  <dgm:styleLbl name="dkBgShp">
    <dgm:fillClrLst meth="repeat">
      <a:schemeClr val="accent4">
        <a:shade val="80000"/>
      </a:schemeClr>
    </dgm:fillClrLst>
    <dgm:linClrLst meth="repeat">
      <a:schemeClr val="accent4"/>
    </dgm:linClrLst>
    <dgm:effectClrLst/>
    <dgm:txLinClrLst/>
    <dgm:txFillClrLst meth="repeat">
      <a:schemeClr val="lt1"/>
    </dgm:txFillClrLst>
    <dgm:txEffectClrLst/>
  </dgm:styleLbl>
  <dgm:styleLbl name="trBgShp">
    <dgm:fillClrLst meth="repeat">
      <a:schemeClr val="accent4">
        <a:tint val="50000"/>
        <a:alpha val="40000"/>
      </a:schemeClr>
    </dgm:fillClrLst>
    <dgm:linClrLst meth="repeat">
      <a:schemeClr val="accent4"/>
    </dgm:linClrLst>
    <dgm:effectClrLst/>
    <dgm:txLinClrLst/>
    <dgm:txFillClrLst meth="repeat">
      <a:schemeClr val="lt1"/>
    </dgm:txFillClrLst>
    <dgm:txEffectClrLst/>
  </dgm:styleLbl>
  <dgm:styleLbl name="fgShp">
    <dgm:fillClrLst meth="repeat">
      <a:schemeClr val="accent4">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4_1">
  <dgm:title val=""/>
  <dgm:desc val=""/>
  <dgm:catLst>
    <dgm:cat type="accent4" pri="11100"/>
  </dgm:catLst>
  <dgm:styleLbl name="node0">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4">
        <a:shade val="80000"/>
      </a:schemeClr>
    </dgm:linClrLst>
    <dgm:effectClrLst/>
    <dgm:txLinClrLst/>
    <dgm:txFillClrLst/>
    <dgm:txEffectClrLst/>
  </dgm:styleLbl>
  <dgm:styleLbl name="node2">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fgImgPlace1">
    <dgm:fillClrLst meth="repeat">
      <a:schemeClr val="accent4">
        <a:tint val="40000"/>
      </a:schemeClr>
    </dgm:fillClrLst>
    <dgm:linClrLst meth="repeat">
      <a:schemeClr val="accent4">
        <a:shade val="80000"/>
      </a:schemeClr>
    </dgm:linClrLst>
    <dgm:effectClrLst/>
    <dgm:txLinClrLst/>
    <dgm:txFillClrLst meth="repeat">
      <a:schemeClr val="lt1"/>
    </dgm:txFillClrLst>
    <dgm:txEffectClrLst/>
  </dgm:styleLbl>
  <dgm:styleLbl name="alignImgPlace1">
    <dgm:fillClrLst meth="repeat">
      <a:schemeClr val="accent4">
        <a:tint val="40000"/>
      </a:schemeClr>
    </dgm:fillClrLst>
    <dgm:linClrLst meth="repeat">
      <a:schemeClr val="accent4">
        <a:shade val="80000"/>
      </a:schemeClr>
    </dgm:linClrLst>
    <dgm:effectClrLst/>
    <dgm:txLinClrLst/>
    <dgm:txFillClrLst meth="repeat">
      <a:schemeClr val="lt1"/>
    </dgm:txFillClrLst>
    <dgm:txEffectClrLst/>
  </dgm:styleLbl>
  <dgm:styleLbl name="bgImgPlace1">
    <dgm:fillClrLst meth="repeat">
      <a:schemeClr val="accent4">
        <a:tint val="40000"/>
      </a:schemeClr>
    </dgm:fillClrLst>
    <dgm:linClrLst meth="repeat">
      <a:schemeClr val="accent4">
        <a:shade val="80000"/>
      </a:schemeClr>
    </dgm:linClrLst>
    <dgm:effectClrLst/>
    <dgm:txLinClrLst/>
    <dgm:txFillClrLst meth="repeat">
      <a:schemeClr val="lt1"/>
    </dgm:txFillClrLst>
    <dgm:txEffectClrLst/>
  </dgm:styleLbl>
  <dgm:styleLbl name="sibTrans2D1">
    <dgm:fillClrLst meth="repeat">
      <a:schemeClr val="accent4">
        <a:tint val="60000"/>
      </a:schemeClr>
    </dgm:fillClrLst>
    <dgm:linClrLst meth="repeat">
      <a:schemeClr val="accent4">
        <a:tint val="60000"/>
      </a:schemeClr>
    </dgm:linClrLst>
    <dgm:effectClrLst/>
    <dgm:txLinClrLst/>
    <dgm:txFillClrLst meth="repeat">
      <a:schemeClr val="dk1"/>
    </dgm:txFillClrLst>
    <dgm:txEffectClrLst/>
  </dgm:styleLbl>
  <dgm:styleLbl name="fgSibTrans2D1">
    <dgm:fillClrLst meth="repeat">
      <a:schemeClr val="accent4">
        <a:tint val="60000"/>
      </a:schemeClr>
    </dgm:fillClrLst>
    <dgm:linClrLst meth="repeat">
      <a:schemeClr val="accent4">
        <a:tint val="60000"/>
      </a:schemeClr>
    </dgm:linClrLst>
    <dgm:effectClrLst/>
    <dgm:txLinClrLst/>
    <dgm:txFillClrLst meth="repeat">
      <a:schemeClr val="dk1"/>
    </dgm:txFillClrLst>
    <dgm:txEffectClrLst/>
  </dgm:styleLbl>
  <dgm:styleLbl name="bgSibTrans2D1">
    <dgm:fillClrLst meth="repeat">
      <a:schemeClr val="accent4">
        <a:tint val="60000"/>
      </a:schemeClr>
    </dgm:fillClrLst>
    <dgm:linClrLst meth="repeat">
      <a:schemeClr val="accent4">
        <a:tint val="60000"/>
      </a:schemeClr>
    </dgm:linClrLst>
    <dgm:effectClrLst/>
    <dgm:txLinClrLst/>
    <dgm:txFillClrLst meth="repeat">
      <a:schemeClr val="dk1"/>
    </dgm:txFillClrLst>
    <dgm:txEffectClrLst/>
  </dgm:styleLbl>
  <dgm:styleLbl name="sibTrans1D1">
    <dgm:fillClrLst meth="repeat">
      <a:schemeClr val="accent4"/>
    </dgm:fillClrLst>
    <dgm:linClrLst meth="repeat">
      <a:schemeClr val="accent4"/>
    </dgm:linClrLst>
    <dgm:effectClrLst/>
    <dgm:txLinClrLst/>
    <dgm:txFillClrLst meth="repeat">
      <a:schemeClr val="tx1"/>
    </dgm:txFillClrLst>
    <dgm:txEffectClrLst/>
  </dgm:styleLbl>
  <dgm:styleLbl name="callout">
    <dgm:fillClrLst meth="repeat">
      <a:schemeClr val="accent4"/>
    </dgm:fillClrLst>
    <dgm:linClrLst meth="repeat">
      <a:schemeClr val="accent4"/>
    </dgm:linClrLst>
    <dgm:effectClrLst/>
    <dgm:txLinClrLst/>
    <dgm:txFillClrLst meth="repeat">
      <a:schemeClr val="tx1"/>
    </dgm:txFillClrLst>
    <dgm:txEffectClrLst/>
  </dgm:styleLbl>
  <dgm:styleLbl name="asst0">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parChTrans2D1">
    <dgm:fillClrLst meth="repeat">
      <a:schemeClr val="accent4">
        <a:tint val="60000"/>
      </a:schemeClr>
    </dgm:fillClrLst>
    <dgm:linClrLst meth="repeat">
      <a:schemeClr val="accent4">
        <a:tint val="60000"/>
      </a:schemeClr>
    </dgm:linClrLst>
    <dgm:effectClrLst/>
    <dgm:txLinClrLst/>
    <dgm:txFillClrLst/>
    <dgm:txEffectClrLst/>
  </dgm:styleLbl>
  <dgm:styleLbl name="parChTrans2D2">
    <dgm:fillClrLst meth="repeat">
      <a:schemeClr val="accent4"/>
    </dgm:fillClrLst>
    <dgm:linClrLst meth="repeat">
      <a:schemeClr val="accent4"/>
    </dgm:linClrLst>
    <dgm:effectClrLst/>
    <dgm:txLinClrLst/>
    <dgm:txFillClrLst/>
    <dgm:txEffectClrLst/>
  </dgm:styleLbl>
  <dgm:styleLbl name="parChTrans2D3">
    <dgm:fillClrLst meth="repeat">
      <a:schemeClr val="accent4"/>
    </dgm:fillClrLst>
    <dgm:linClrLst meth="repeat">
      <a:schemeClr val="accent4"/>
    </dgm:linClrLst>
    <dgm:effectClrLst/>
    <dgm:txLinClrLst/>
    <dgm:txFillClrLst/>
    <dgm:txEffectClrLst/>
  </dgm:styleLbl>
  <dgm:styleLbl name="parChTrans2D4">
    <dgm:fillClrLst meth="repeat">
      <a:schemeClr val="accent4"/>
    </dgm:fillClrLst>
    <dgm:linClrLst meth="repeat">
      <a:schemeClr val="accent4"/>
    </dgm:linClrLst>
    <dgm:effectClrLst/>
    <dgm:txLinClrLst/>
    <dgm:txFillClrLst meth="repeat">
      <a:schemeClr val="lt1"/>
    </dgm:txFillClrLst>
    <dgm:txEffectClrLst/>
  </dgm:styleLbl>
  <dgm:styleLbl name="parChTrans1D1">
    <dgm:fillClrLst meth="repeat">
      <a:schemeClr val="accent4"/>
    </dgm:fillClrLst>
    <dgm:linClrLst meth="repeat">
      <a:schemeClr val="accent4">
        <a:shade val="60000"/>
      </a:schemeClr>
    </dgm:linClrLst>
    <dgm:effectClrLst/>
    <dgm:txLinClrLst/>
    <dgm:txFillClrLst meth="repeat">
      <a:schemeClr val="tx1"/>
    </dgm:txFillClrLst>
    <dgm:txEffectClrLst/>
  </dgm:styleLbl>
  <dgm:styleLbl name="parChTrans1D2">
    <dgm:fillClrLst meth="repeat">
      <a:schemeClr val="accent4"/>
    </dgm:fillClrLst>
    <dgm:linClrLst meth="repeat">
      <a:schemeClr val="accent4">
        <a:shade val="60000"/>
      </a:schemeClr>
    </dgm:linClrLst>
    <dgm:effectClrLst/>
    <dgm:txLinClrLst/>
    <dgm:txFillClrLst meth="repeat">
      <a:schemeClr val="tx1"/>
    </dgm:txFillClrLst>
    <dgm:txEffectClrLst/>
  </dgm:styleLbl>
  <dgm:styleLbl name="parChTrans1D3">
    <dgm:fillClrLst meth="repeat">
      <a:schemeClr val="accent4"/>
    </dgm:fillClrLst>
    <dgm:linClrLst meth="repeat">
      <a:schemeClr val="accent4">
        <a:shade val="80000"/>
      </a:schemeClr>
    </dgm:linClrLst>
    <dgm:effectClrLst/>
    <dgm:txLinClrLst/>
    <dgm:txFillClrLst meth="repeat">
      <a:schemeClr val="tx1"/>
    </dgm:txFillClrLst>
    <dgm:txEffectClrLst/>
  </dgm:styleLbl>
  <dgm:styleLbl name="parChTrans1D4">
    <dgm:fillClrLst meth="repeat">
      <a:schemeClr val="accent4"/>
    </dgm:fillClrLst>
    <dgm:linClrLst meth="repeat">
      <a:schemeClr val="accent4">
        <a:shade val="80000"/>
      </a:schemeClr>
    </dgm:linClrLst>
    <dgm:effectClrLst/>
    <dgm:txLinClrLst/>
    <dgm:txFillClrLst meth="repeat">
      <a:schemeClr val="tx1"/>
    </dgm:txFillClrLst>
    <dgm:txEffectClrLst/>
  </dgm:styleLbl>
  <dgm:styleLbl name="fgAcc1">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conFgAcc1">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alignAcc1">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trAlignAcc1">
    <dgm:fillClrLst meth="repeat">
      <a:schemeClr val="accent4">
        <a:alpha val="40000"/>
        <a:tint val="40000"/>
      </a:schemeClr>
    </dgm:fillClrLst>
    <dgm:linClrLst meth="repeat">
      <a:schemeClr val="accent4"/>
    </dgm:linClrLst>
    <dgm:effectClrLst/>
    <dgm:txLinClrLst/>
    <dgm:txFillClrLst meth="repeat">
      <a:schemeClr val="dk1"/>
    </dgm:txFillClrLst>
    <dgm:txEffectClrLst/>
  </dgm:styleLbl>
  <dgm:styleLbl name="bgAcc1">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solidFgAcc1">
    <dgm:fillClrLst meth="repeat">
      <a:schemeClr val="lt1"/>
    </dgm:fillClrLst>
    <dgm:linClrLst meth="repeat">
      <a:schemeClr val="accent4"/>
    </dgm:linClrLst>
    <dgm:effectClrLst/>
    <dgm:txLinClrLst/>
    <dgm:txFillClrLst meth="repeat">
      <a:schemeClr val="dk1"/>
    </dgm:txFillClrLst>
    <dgm:txEffectClrLst/>
  </dgm:styleLbl>
  <dgm:styleLbl name="solidAlignAcc1">
    <dgm:fillClrLst meth="repeat">
      <a:schemeClr val="lt1"/>
    </dgm:fillClrLst>
    <dgm:linClrLst meth="repeat">
      <a:schemeClr val="accent4"/>
    </dgm:linClrLst>
    <dgm:effectClrLst/>
    <dgm:txLinClrLst/>
    <dgm:txFillClrLst meth="repeat">
      <a:schemeClr val="dk1"/>
    </dgm:txFillClrLst>
    <dgm:txEffectClrLst/>
  </dgm:styleLbl>
  <dgm:styleLbl name="solidBgAcc1">
    <dgm:fillClrLst meth="repeat">
      <a:schemeClr val="lt1"/>
    </dgm:fillClrLst>
    <dgm:linClrLst meth="repeat">
      <a:schemeClr val="accent4"/>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4">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4">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4">
        <a:alpha val="90000"/>
      </a:schemeClr>
    </dgm:linClrLst>
    <dgm:effectClrLst/>
    <dgm:txLinClrLst/>
    <dgm:txFillClrLst meth="repeat">
      <a:schemeClr val="dk1"/>
    </dgm:txFillClrLst>
    <dgm:txEffectClrLst/>
  </dgm:styleLbl>
  <dgm:styleLbl name="fgAcc0">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fgAcc2">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fgAcc3">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fgAcc4">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bgShp">
    <dgm:fillClrLst meth="repeat">
      <a:schemeClr val="accent4">
        <a:tint val="40000"/>
      </a:schemeClr>
    </dgm:fillClrLst>
    <dgm:linClrLst meth="repeat">
      <a:schemeClr val="accent4"/>
    </dgm:linClrLst>
    <dgm:effectClrLst/>
    <dgm:txLinClrLst/>
    <dgm:txFillClrLst meth="repeat">
      <a:schemeClr val="dk1"/>
    </dgm:txFillClrLst>
    <dgm:txEffectClrLst/>
  </dgm:styleLbl>
  <dgm:styleLbl name="dkBgShp">
    <dgm:fillClrLst meth="repeat">
      <a:schemeClr val="accent4">
        <a:shade val="80000"/>
      </a:schemeClr>
    </dgm:fillClrLst>
    <dgm:linClrLst meth="repeat">
      <a:schemeClr val="accent4"/>
    </dgm:linClrLst>
    <dgm:effectClrLst/>
    <dgm:txLinClrLst/>
    <dgm:txFillClrLst meth="repeat">
      <a:schemeClr val="lt1"/>
    </dgm:txFillClrLst>
    <dgm:txEffectClrLst/>
  </dgm:styleLbl>
  <dgm:styleLbl name="trBgShp">
    <dgm:fillClrLst meth="repeat">
      <a:schemeClr val="accent4">
        <a:tint val="50000"/>
        <a:alpha val="40000"/>
      </a:schemeClr>
    </dgm:fillClrLst>
    <dgm:linClrLst meth="repeat">
      <a:schemeClr val="accent4"/>
    </dgm:linClrLst>
    <dgm:effectClrLst/>
    <dgm:txLinClrLst/>
    <dgm:txFillClrLst meth="repeat">
      <a:schemeClr val="lt1"/>
    </dgm:txFillClrLst>
    <dgm:txEffectClrLst/>
  </dgm:styleLbl>
  <dgm:styleLbl name="fgShp">
    <dgm:fillClrLst meth="repeat">
      <a:schemeClr val="accent4">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A68CA3A7-1AB2-41B8-BAB5-869BAD2A8001}" type="doc">
      <dgm:prSet loTypeId="urn:microsoft.com/office/officeart/2005/8/layout/process1" loCatId="process" qsTypeId="urn:microsoft.com/office/officeart/2005/8/quickstyle/simple1" qsCatId="simple" csTypeId="urn:microsoft.com/office/officeart/2005/8/colors/accent4_1" csCatId="accent4" phldr="1"/>
      <dgm:spPr/>
    </dgm:pt>
    <dgm:pt modelId="{D92252FB-FA61-4B42-8308-5030E57C6B4D}">
      <dgm:prSet phldrT="[Text]" custT="1"/>
      <dgm:spPr>
        <a:ln>
          <a:solidFill>
            <a:schemeClr val="tx2">
              <a:lumMod val="75000"/>
            </a:schemeClr>
          </a:solidFill>
        </a:ln>
      </dgm:spPr>
      <dgm:t>
        <a:bodyPr/>
        <a:lstStyle/>
        <a:p>
          <a:r>
            <a:rPr lang="sv-SE" sz="900"/>
            <a:t>Resurser</a:t>
          </a:r>
        </a:p>
        <a:p>
          <a:r>
            <a:rPr lang="sv-SE" sz="800"/>
            <a:t>(vad behövs för att genomföra projektet)</a:t>
          </a:r>
        </a:p>
      </dgm:t>
    </dgm:pt>
    <dgm:pt modelId="{97ED9EFB-053D-49EA-95E7-CD1E8BD4F06B}" type="parTrans" cxnId="{835CF967-C6E0-4ECC-8598-210F31A06E2E}">
      <dgm:prSet/>
      <dgm:spPr/>
      <dgm:t>
        <a:bodyPr/>
        <a:lstStyle/>
        <a:p>
          <a:endParaRPr lang="sv-SE"/>
        </a:p>
      </dgm:t>
    </dgm:pt>
    <dgm:pt modelId="{F1E62FC5-1574-46C3-95C0-3218C32E6AD4}" type="sibTrans" cxnId="{835CF967-C6E0-4ECC-8598-210F31A06E2E}">
      <dgm:prSet/>
      <dgm:spPr>
        <a:solidFill>
          <a:schemeClr val="tx2">
            <a:lumMod val="75000"/>
          </a:schemeClr>
        </a:solidFill>
      </dgm:spPr>
      <dgm:t>
        <a:bodyPr/>
        <a:lstStyle/>
        <a:p>
          <a:endParaRPr lang="sv-SE"/>
        </a:p>
      </dgm:t>
    </dgm:pt>
    <dgm:pt modelId="{3A4C94BC-F6E5-4047-B1EA-AA4331095A11}">
      <dgm:prSet phldrT="[Text]" custT="1"/>
      <dgm:spPr>
        <a:ln>
          <a:solidFill>
            <a:schemeClr val="tx2">
              <a:lumMod val="75000"/>
            </a:schemeClr>
          </a:solidFill>
        </a:ln>
      </dgm:spPr>
      <dgm:t>
        <a:bodyPr/>
        <a:lstStyle/>
        <a:p>
          <a:r>
            <a:rPr lang="sv-SE" sz="900"/>
            <a:t>Aktiviteter</a:t>
          </a:r>
        </a:p>
        <a:p>
          <a:r>
            <a:rPr lang="sv-SE" sz="800"/>
            <a:t>(vilka uppgifter ska genomföras i projektet)</a:t>
          </a:r>
        </a:p>
      </dgm:t>
    </dgm:pt>
    <dgm:pt modelId="{662F21F8-F7F2-4501-BB42-BC2629E402CC}" type="parTrans" cxnId="{F78870F2-93FE-4C1F-9942-2C0937245182}">
      <dgm:prSet/>
      <dgm:spPr/>
      <dgm:t>
        <a:bodyPr/>
        <a:lstStyle/>
        <a:p>
          <a:endParaRPr lang="sv-SE"/>
        </a:p>
      </dgm:t>
    </dgm:pt>
    <dgm:pt modelId="{BA3C03E6-4D8F-4BA8-AA8B-FCDB0833EC56}" type="sibTrans" cxnId="{F78870F2-93FE-4C1F-9942-2C0937245182}">
      <dgm:prSet/>
      <dgm:spPr>
        <a:solidFill>
          <a:schemeClr val="tx2">
            <a:lumMod val="75000"/>
          </a:schemeClr>
        </a:solidFill>
      </dgm:spPr>
      <dgm:t>
        <a:bodyPr/>
        <a:lstStyle/>
        <a:p>
          <a:endParaRPr lang="sv-SE"/>
        </a:p>
      </dgm:t>
    </dgm:pt>
    <dgm:pt modelId="{C42B31BB-E8BE-4EEE-8BCC-74F90B8085E6}">
      <dgm:prSet phldrT="[Text]" custT="1"/>
      <dgm:spPr>
        <a:solidFill>
          <a:schemeClr val="tx2">
            <a:lumMod val="75000"/>
          </a:schemeClr>
        </a:solidFill>
        <a:ln>
          <a:solidFill>
            <a:schemeClr val="tx2">
              <a:lumMod val="75000"/>
            </a:schemeClr>
          </a:solidFill>
        </a:ln>
      </dgm:spPr>
      <dgm:t>
        <a:bodyPr/>
        <a:lstStyle/>
        <a:p>
          <a:r>
            <a:rPr lang="sv-SE" sz="900">
              <a:solidFill>
                <a:schemeClr val="bg1"/>
              </a:solidFill>
            </a:rPr>
            <a:t>Prestationer</a:t>
          </a:r>
        </a:p>
        <a:p>
          <a:r>
            <a:rPr lang="sv-SE" sz="800">
              <a:solidFill>
                <a:schemeClr val="bg1"/>
              </a:solidFill>
            </a:rPr>
            <a:t>(vad ska projektet leverera)</a:t>
          </a:r>
        </a:p>
      </dgm:t>
    </dgm:pt>
    <dgm:pt modelId="{E5618ACD-F0BD-40A1-AECF-8554395BAD5D}" type="parTrans" cxnId="{9B780439-ED86-425F-91DC-9D329C537A1C}">
      <dgm:prSet/>
      <dgm:spPr/>
      <dgm:t>
        <a:bodyPr/>
        <a:lstStyle/>
        <a:p>
          <a:endParaRPr lang="sv-SE"/>
        </a:p>
      </dgm:t>
    </dgm:pt>
    <dgm:pt modelId="{171A7A69-C998-4671-B038-AE0275A7AB2B}" type="sibTrans" cxnId="{9B780439-ED86-425F-91DC-9D329C537A1C}">
      <dgm:prSet/>
      <dgm:spPr>
        <a:solidFill>
          <a:schemeClr val="tx2">
            <a:lumMod val="75000"/>
          </a:schemeClr>
        </a:solidFill>
      </dgm:spPr>
      <dgm:t>
        <a:bodyPr/>
        <a:lstStyle/>
        <a:p>
          <a:endParaRPr lang="sv-SE"/>
        </a:p>
      </dgm:t>
    </dgm:pt>
    <dgm:pt modelId="{498A2217-10F0-4715-B001-094E52D466BC}">
      <dgm:prSet phldrT="[Text]" custT="1"/>
      <dgm:spPr>
        <a:solidFill>
          <a:schemeClr val="tx2">
            <a:lumMod val="75000"/>
          </a:schemeClr>
        </a:solidFill>
        <a:ln>
          <a:solidFill>
            <a:schemeClr val="tx2">
              <a:lumMod val="75000"/>
            </a:schemeClr>
          </a:solidFill>
        </a:ln>
      </dgm:spPr>
      <dgm:t>
        <a:bodyPr/>
        <a:lstStyle/>
        <a:p>
          <a:r>
            <a:rPr lang="sv-SE" sz="900">
              <a:solidFill>
                <a:schemeClr val="bg1"/>
              </a:solidFill>
            </a:rPr>
            <a:t>Effekt på kort sikt</a:t>
          </a:r>
        </a:p>
        <a:p>
          <a:r>
            <a:rPr lang="sv-SE" sz="800">
              <a:solidFill>
                <a:schemeClr val="bg1"/>
              </a:solidFill>
            </a:rPr>
            <a:t>(vad väntas prestationerna leda till)</a:t>
          </a:r>
        </a:p>
      </dgm:t>
    </dgm:pt>
    <dgm:pt modelId="{8DB39B50-1C71-4530-A400-E8A3ECB42B3F}" type="parTrans" cxnId="{1131B0B8-1A47-47DC-ADC5-684E34538936}">
      <dgm:prSet/>
      <dgm:spPr/>
      <dgm:t>
        <a:bodyPr/>
        <a:lstStyle/>
        <a:p>
          <a:endParaRPr lang="sv-SE"/>
        </a:p>
      </dgm:t>
    </dgm:pt>
    <dgm:pt modelId="{3896548C-925B-4513-9E46-9A9A0D826153}" type="sibTrans" cxnId="{1131B0B8-1A47-47DC-ADC5-684E34538936}">
      <dgm:prSet/>
      <dgm:spPr>
        <a:solidFill>
          <a:schemeClr val="tx2">
            <a:lumMod val="75000"/>
          </a:schemeClr>
        </a:solidFill>
      </dgm:spPr>
      <dgm:t>
        <a:bodyPr/>
        <a:lstStyle/>
        <a:p>
          <a:endParaRPr lang="sv-SE"/>
        </a:p>
      </dgm:t>
    </dgm:pt>
    <dgm:pt modelId="{BA458441-D850-4CAB-B7D2-8BFCA1DE98E9}">
      <dgm:prSet phldrT="[Text]" custT="1"/>
      <dgm:spPr>
        <a:solidFill>
          <a:schemeClr val="tx2">
            <a:lumMod val="75000"/>
          </a:schemeClr>
        </a:solidFill>
        <a:ln>
          <a:solidFill>
            <a:schemeClr val="tx2">
              <a:lumMod val="75000"/>
            </a:schemeClr>
          </a:solidFill>
        </a:ln>
      </dgm:spPr>
      <dgm:t>
        <a:bodyPr/>
        <a:lstStyle/>
        <a:p>
          <a:r>
            <a:rPr lang="sv-SE" sz="900">
              <a:solidFill>
                <a:schemeClr val="bg1"/>
              </a:solidFill>
            </a:rPr>
            <a:t>Effekt på längre sikt </a:t>
          </a:r>
        </a:p>
        <a:p>
          <a:r>
            <a:rPr lang="sv-SE" sz="800">
              <a:solidFill>
                <a:schemeClr val="bg1"/>
              </a:solidFill>
            </a:rPr>
            <a:t>(vad väntas de kortsiktiga effekterna leda till)</a:t>
          </a:r>
        </a:p>
      </dgm:t>
    </dgm:pt>
    <dgm:pt modelId="{8CA4F427-FD01-41E4-BB0E-4D2542C5114D}" type="parTrans" cxnId="{5585BB81-6AB8-4FC9-A1E7-BA330909695A}">
      <dgm:prSet/>
      <dgm:spPr/>
      <dgm:t>
        <a:bodyPr/>
        <a:lstStyle/>
        <a:p>
          <a:endParaRPr lang="sv-SE"/>
        </a:p>
      </dgm:t>
    </dgm:pt>
    <dgm:pt modelId="{7E030D9B-A140-45BC-92FB-433C7094CE21}" type="sibTrans" cxnId="{5585BB81-6AB8-4FC9-A1E7-BA330909695A}">
      <dgm:prSet/>
      <dgm:spPr>
        <a:solidFill>
          <a:schemeClr val="tx2">
            <a:lumMod val="75000"/>
          </a:schemeClr>
        </a:solidFill>
      </dgm:spPr>
      <dgm:t>
        <a:bodyPr/>
        <a:lstStyle/>
        <a:p>
          <a:endParaRPr lang="sv-SE"/>
        </a:p>
      </dgm:t>
    </dgm:pt>
    <dgm:pt modelId="{9F6D1B49-8B29-474A-86DD-C3CFB9481EDC}">
      <dgm:prSet phldrT="[Text]" custT="1"/>
      <dgm:spPr>
        <a:ln>
          <a:solidFill>
            <a:schemeClr val="tx2">
              <a:lumMod val="75000"/>
            </a:schemeClr>
          </a:solidFill>
        </a:ln>
      </dgm:spPr>
      <dgm:t>
        <a:bodyPr/>
        <a:lstStyle/>
        <a:p>
          <a:r>
            <a:rPr lang="sv-SE" sz="1000"/>
            <a:t>Slutmål</a:t>
          </a:r>
        </a:p>
        <a:p>
          <a:r>
            <a:rPr lang="sv-SE" sz="800"/>
            <a:t>(samhällets beredskap har stärkts)</a:t>
          </a:r>
        </a:p>
      </dgm:t>
    </dgm:pt>
    <dgm:pt modelId="{B7765DD1-9FCE-4C31-B3DE-9D3DB0F875E9}" type="parTrans" cxnId="{4A324BB0-73DA-48DD-AE10-D52D7587CA55}">
      <dgm:prSet/>
      <dgm:spPr/>
      <dgm:t>
        <a:bodyPr/>
        <a:lstStyle/>
        <a:p>
          <a:endParaRPr lang="sv-SE"/>
        </a:p>
      </dgm:t>
    </dgm:pt>
    <dgm:pt modelId="{51935E5C-F276-400C-BFC0-B01E6CA7EE09}" type="sibTrans" cxnId="{4A324BB0-73DA-48DD-AE10-D52D7587CA55}">
      <dgm:prSet/>
      <dgm:spPr/>
      <dgm:t>
        <a:bodyPr/>
        <a:lstStyle/>
        <a:p>
          <a:endParaRPr lang="sv-SE"/>
        </a:p>
      </dgm:t>
    </dgm:pt>
    <dgm:pt modelId="{044582AD-1805-4571-B17D-1C0BD599046D}" type="pres">
      <dgm:prSet presAssocID="{A68CA3A7-1AB2-41B8-BAB5-869BAD2A8001}" presName="Name0" presStyleCnt="0">
        <dgm:presLayoutVars>
          <dgm:dir/>
          <dgm:resizeHandles val="exact"/>
        </dgm:presLayoutVars>
      </dgm:prSet>
      <dgm:spPr/>
    </dgm:pt>
    <dgm:pt modelId="{062849AD-775F-4B5D-A597-01F66CE62941}" type="pres">
      <dgm:prSet presAssocID="{D92252FB-FA61-4B42-8308-5030E57C6B4D}" presName="node" presStyleLbl="node1" presStyleIdx="0" presStyleCnt="6" custLinFactNeighborX="-11574">
        <dgm:presLayoutVars>
          <dgm:bulletEnabled val="1"/>
        </dgm:presLayoutVars>
      </dgm:prSet>
      <dgm:spPr/>
      <dgm:t>
        <a:bodyPr/>
        <a:lstStyle/>
        <a:p>
          <a:endParaRPr lang="sv-SE"/>
        </a:p>
      </dgm:t>
    </dgm:pt>
    <dgm:pt modelId="{E9D17FC6-C28F-45CE-970D-67475B8843E6}" type="pres">
      <dgm:prSet presAssocID="{F1E62FC5-1574-46C3-95C0-3218C32E6AD4}" presName="sibTrans" presStyleLbl="sibTrans2D1" presStyleIdx="0" presStyleCnt="5"/>
      <dgm:spPr/>
      <dgm:t>
        <a:bodyPr/>
        <a:lstStyle/>
        <a:p>
          <a:endParaRPr lang="sv-SE"/>
        </a:p>
      </dgm:t>
    </dgm:pt>
    <dgm:pt modelId="{60FA643E-72E9-4AB3-B95B-0DA2A3C40997}" type="pres">
      <dgm:prSet presAssocID="{F1E62FC5-1574-46C3-95C0-3218C32E6AD4}" presName="connectorText" presStyleLbl="sibTrans2D1" presStyleIdx="0" presStyleCnt="5"/>
      <dgm:spPr/>
      <dgm:t>
        <a:bodyPr/>
        <a:lstStyle/>
        <a:p>
          <a:endParaRPr lang="sv-SE"/>
        </a:p>
      </dgm:t>
    </dgm:pt>
    <dgm:pt modelId="{9C05B828-5156-405F-8BEC-B58D1F4240FC}" type="pres">
      <dgm:prSet presAssocID="{3A4C94BC-F6E5-4047-B1EA-AA4331095A11}" presName="node" presStyleLbl="node1" presStyleIdx="1" presStyleCnt="6" custLinFactNeighborX="-11574">
        <dgm:presLayoutVars>
          <dgm:bulletEnabled val="1"/>
        </dgm:presLayoutVars>
      </dgm:prSet>
      <dgm:spPr/>
      <dgm:t>
        <a:bodyPr/>
        <a:lstStyle/>
        <a:p>
          <a:endParaRPr lang="sv-SE"/>
        </a:p>
      </dgm:t>
    </dgm:pt>
    <dgm:pt modelId="{591277F9-28C5-4297-A8D8-309127EDD795}" type="pres">
      <dgm:prSet presAssocID="{BA3C03E6-4D8F-4BA8-AA8B-FCDB0833EC56}" presName="sibTrans" presStyleLbl="sibTrans2D1" presStyleIdx="1" presStyleCnt="5"/>
      <dgm:spPr/>
      <dgm:t>
        <a:bodyPr/>
        <a:lstStyle/>
        <a:p>
          <a:endParaRPr lang="sv-SE"/>
        </a:p>
      </dgm:t>
    </dgm:pt>
    <dgm:pt modelId="{43741463-F15B-40C3-B779-19A6B8F7E7BA}" type="pres">
      <dgm:prSet presAssocID="{BA3C03E6-4D8F-4BA8-AA8B-FCDB0833EC56}" presName="connectorText" presStyleLbl="sibTrans2D1" presStyleIdx="1" presStyleCnt="5"/>
      <dgm:spPr/>
      <dgm:t>
        <a:bodyPr/>
        <a:lstStyle/>
        <a:p>
          <a:endParaRPr lang="sv-SE"/>
        </a:p>
      </dgm:t>
    </dgm:pt>
    <dgm:pt modelId="{E00BF71F-D2F2-445D-A778-E5FFE5902D31}" type="pres">
      <dgm:prSet presAssocID="{C42B31BB-E8BE-4EEE-8BCC-74F90B8085E6}" presName="node" presStyleLbl="node1" presStyleIdx="2" presStyleCnt="6">
        <dgm:presLayoutVars>
          <dgm:bulletEnabled val="1"/>
        </dgm:presLayoutVars>
      </dgm:prSet>
      <dgm:spPr/>
      <dgm:t>
        <a:bodyPr/>
        <a:lstStyle/>
        <a:p>
          <a:endParaRPr lang="sv-SE"/>
        </a:p>
      </dgm:t>
    </dgm:pt>
    <dgm:pt modelId="{94401657-7ABF-45A1-9EC9-AF54915C70E1}" type="pres">
      <dgm:prSet presAssocID="{171A7A69-C998-4671-B038-AE0275A7AB2B}" presName="sibTrans" presStyleLbl="sibTrans2D1" presStyleIdx="2" presStyleCnt="5"/>
      <dgm:spPr/>
      <dgm:t>
        <a:bodyPr/>
        <a:lstStyle/>
        <a:p>
          <a:endParaRPr lang="sv-SE"/>
        </a:p>
      </dgm:t>
    </dgm:pt>
    <dgm:pt modelId="{EDED8471-9BB7-4AA4-82B5-0FFBF7549904}" type="pres">
      <dgm:prSet presAssocID="{171A7A69-C998-4671-B038-AE0275A7AB2B}" presName="connectorText" presStyleLbl="sibTrans2D1" presStyleIdx="2" presStyleCnt="5"/>
      <dgm:spPr/>
      <dgm:t>
        <a:bodyPr/>
        <a:lstStyle/>
        <a:p>
          <a:endParaRPr lang="sv-SE"/>
        </a:p>
      </dgm:t>
    </dgm:pt>
    <dgm:pt modelId="{598FA5F2-85BF-4002-8C51-B477A4C59442}" type="pres">
      <dgm:prSet presAssocID="{498A2217-10F0-4715-B001-094E52D466BC}" presName="node" presStyleLbl="node1" presStyleIdx="3" presStyleCnt="6" custScaleX="104871">
        <dgm:presLayoutVars>
          <dgm:bulletEnabled val="1"/>
        </dgm:presLayoutVars>
      </dgm:prSet>
      <dgm:spPr/>
      <dgm:t>
        <a:bodyPr/>
        <a:lstStyle/>
        <a:p>
          <a:endParaRPr lang="sv-SE"/>
        </a:p>
      </dgm:t>
    </dgm:pt>
    <dgm:pt modelId="{B8AB4723-E560-44CA-B661-5E8920574551}" type="pres">
      <dgm:prSet presAssocID="{3896548C-925B-4513-9E46-9A9A0D826153}" presName="sibTrans" presStyleLbl="sibTrans2D1" presStyleIdx="3" presStyleCnt="5"/>
      <dgm:spPr/>
      <dgm:t>
        <a:bodyPr/>
        <a:lstStyle/>
        <a:p>
          <a:endParaRPr lang="sv-SE"/>
        </a:p>
      </dgm:t>
    </dgm:pt>
    <dgm:pt modelId="{AD966250-3B3F-4558-A451-286818230ED8}" type="pres">
      <dgm:prSet presAssocID="{3896548C-925B-4513-9E46-9A9A0D826153}" presName="connectorText" presStyleLbl="sibTrans2D1" presStyleIdx="3" presStyleCnt="5"/>
      <dgm:spPr/>
      <dgm:t>
        <a:bodyPr/>
        <a:lstStyle/>
        <a:p>
          <a:endParaRPr lang="sv-SE"/>
        </a:p>
      </dgm:t>
    </dgm:pt>
    <dgm:pt modelId="{71A994CB-7D13-4457-BB57-3EB52614E2C5}" type="pres">
      <dgm:prSet presAssocID="{BA458441-D850-4CAB-B7D2-8BFCA1DE98E9}" presName="node" presStyleLbl="node1" presStyleIdx="4" presStyleCnt="6">
        <dgm:presLayoutVars>
          <dgm:bulletEnabled val="1"/>
        </dgm:presLayoutVars>
      </dgm:prSet>
      <dgm:spPr/>
      <dgm:t>
        <a:bodyPr/>
        <a:lstStyle/>
        <a:p>
          <a:endParaRPr lang="sv-SE"/>
        </a:p>
      </dgm:t>
    </dgm:pt>
    <dgm:pt modelId="{1F0C3211-0D9A-4F15-B051-67BAEF5B48E4}" type="pres">
      <dgm:prSet presAssocID="{7E030D9B-A140-45BC-92FB-433C7094CE21}" presName="sibTrans" presStyleLbl="sibTrans2D1" presStyleIdx="4" presStyleCnt="5"/>
      <dgm:spPr/>
      <dgm:t>
        <a:bodyPr/>
        <a:lstStyle/>
        <a:p>
          <a:endParaRPr lang="sv-SE"/>
        </a:p>
      </dgm:t>
    </dgm:pt>
    <dgm:pt modelId="{5D6E943B-DBD4-4E65-A621-9864455E72B5}" type="pres">
      <dgm:prSet presAssocID="{7E030D9B-A140-45BC-92FB-433C7094CE21}" presName="connectorText" presStyleLbl="sibTrans2D1" presStyleIdx="4" presStyleCnt="5"/>
      <dgm:spPr/>
      <dgm:t>
        <a:bodyPr/>
        <a:lstStyle/>
        <a:p>
          <a:endParaRPr lang="sv-SE"/>
        </a:p>
      </dgm:t>
    </dgm:pt>
    <dgm:pt modelId="{D009E94A-BA19-40A1-8CD2-CB1AAB0BB7CA}" type="pres">
      <dgm:prSet presAssocID="{9F6D1B49-8B29-474A-86DD-C3CFB9481EDC}" presName="node" presStyleLbl="node1" presStyleIdx="5" presStyleCnt="6">
        <dgm:presLayoutVars>
          <dgm:bulletEnabled val="1"/>
        </dgm:presLayoutVars>
      </dgm:prSet>
      <dgm:spPr/>
      <dgm:t>
        <a:bodyPr/>
        <a:lstStyle/>
        <a:p>
          <a:endParaRPr lang="sv-SE"/>
        </a:p>
      </dgm:t>
    </dgm:pt>
  </dgm:ptLst>
  <dgm:cxnLst>
    <dgm:cxn modelId="{6BBC7E5F-92E3-48A7-9656-5FF5BAA4FAC4}" type="presOf" srcId="{7E030D9B-A140-45BC-92FB-433C7094CE21}" destId="{5D6E943B-DBD4-4E65-A621-9864455E72B5}" srcOrd="1" destOrd="0" presId="urn:microsoft.com/office/officeart/2005/8/layout/process1"/>
    <dgm:cxn modelId="{125D3C92-89CF-40A5-A91B-AAAA04B0B986}" type="presOf" srcId="{3896548C-925B-4513-9E46-9A9A0D826153}" destId="{B8AB4723-E560-44CA-B661-5E8920574551}" srcOrd="0" destOrd="0" presId="urn:microsoft.com/office/officeart/2005/8/layout/process1"/>
    <dgm:cxn modelId="{DC3F1DDC-D407-4925-BE04-2BF78084D7A9}" type="presOf" srcId="{498A2217-10F0-4715-B001-094E52D466BC}" destId="{598FA5F2-85BF-4002-8C51-B477A4C59442}" srcOrd="0" destOrd="0" presId="urn:microsoft.com/office/officeart/2005/8/layout/process1"/>
    <dgm:cxn modelId="{5585BB81-6AB8-4FC9-A1E7-BA330909695A}" srcId="{A68CA3A7-1AB2-41B8-BAB5-869BAD2A8001}" destId="{BA458441-D850-4CAB-B7D2-8BFCA1DE98E9}" srcOrd="4" destOrd="0" parTransId="{8CA4F427-FD01-41E4-BB0E-4D2542C5114D}" sibTransId="{7E030D9B-A140-45BC-92FB-433C7094CE21}"/>
    <dgm:cxn modelId="{64FA388C-CEC9-4C41-9CC8-FB2417F60BBD}" type="presOf" srcId="{9F6D1B49-8B29-474A-86DD-C3CFB9481EDC}" destId="{D009E94A-BA19-40A1-8CD2-CB1AAB0BB7CA}" srcOrd="0" destOrd="0" presId="urn:microsoft.com/office/officeart/2005/8/layout/process1"/>
    <dgm:cxn modelId="{1131B0B8-1A47-47DC-ADC5-684E34538936}" srcId="{A68CA3A7-1AB2-41B8-BAB5-869BAD2A8001}" destId="{498A2217-10F0-4715-B001-094E52D466BC}" srcOrd="3" destOrd="0" parTransId="{8DB39B50-1C71-4530-A400-E8A3ECB42B3F}" sibTransId="{3896548C-925B-4513-9E46-9A9A0D826153}"/>
    <dgm:cxn modelId="{835CF967-C6E0-4ECC-8598-210F31A06E2E}" srcId="{A68CA3A7-1AB2-41B8-BAB5-869BAD2A8001}" destId="{D92252FB-FA61-4B42-8308-5030E57C6B4D}" srcOrd="0" destOrd="0" parTransId="{97ED9EFB-053D-49EA-95E7-CD1E8BD4F06B}" sibTransId="{F1E62FC5-1574-46C3-95C0-3218C32E6AD4}"/>
    <dgm:cxn modelId="{CA5F2BDB-BA1D-494F-B6B7-C34E56CCCA6D}" type="presOf" srcId="{171A7A69-C998-4671-B038-AE0275A7AB2B}" destId="{EDED8471-9BB7-4AA4-82B5-0FFBF7549904}" srcOrd="1" destOrd="0" presId="urn:microsoft.com/office/officeart/2005/8/layout/process1"/>
    <dgm:cxn modelId="{BAE46ED7-ED8C-41EA-8D90-30F08BFF2351}" type="presOf" srcId="{F1E62FC5-1574-46C3-95C0-3218C32E6AD4}" destId="{60FA643E-72E9-4AB3-B95B-0DA2A3C40997}" srcOrd="1" destOrd="0" presId="urn:microsoft.com/office/officeart/2005/8/layout/process1"/>
    <dgm:cxn modelId="{4B9341B0-E420-48C3-9B17-205400075138}" type="presOf" srcId="{7E030D9B-A140-45BC-92FB-433C7094CE21}" destId="{1F0C3211-0D9A-4F15-B051-67BAEF5B48E4}" srcOrd="0" destOrd="0" presId="urn:microsoft.com/office/officeart/2005/8/layout/process1"/>
    <dgm:cxn modelId="{3B57FDA8-FF03-4184-8A7E-3438A6E841BF}" type="presOf" srcId="{BA458441-D850-4CAB-B7D2-8BFCA1DE98E9}" destId="{71A994CB-7D13-4457-BB57-3EB52614E2C5}" srcOrd="0" destOrd="0" presId="urn:microsoft.com/office/officeart/2005/8/layout/process1"/>
    <dgm:cxn modelId="{4A324BB0-73DA-48DD-AE10-D52D7587CA55}" srcId="{A68CA3A7-1AB2-41B8-BAB5-869BAD2A8001}" destId="{9F6D1B49-8B29-474A-86DD-C3CFB9481EDC}" srcOrd="5" destOrd="0" parTransId="{B7765DD1-9FCE-4C31-B3DE-9D3DB0F875E9}" sibTransId="{51935E5C-F276-400C-BFC0-B01E6CA7EE09}"/>
    <dgm:cxn modelId="{F2A77233-34FE-4D3B-8179-7BC8B3CCC84B}" type="presOf" srcId="{A68CA3A7-1AB2-41B8-BAB5-869BAD2A8001}" destId="{044582AD-1805-4571-B17D-1C0BD599046D}" srcOrd="0" destOrd="0" presId="urn:microsoft.com/office/officeart/2005/8/layout/process1"/>
    <dgm:cxn modelId="{C7590700-B993-456C-B4EA-EB26F8CCF41B}" type="presOf" srcId="{BA3C03E6-4D8F-4BA8-AA8B-FCDB0833EC56}" destId="{591277F9-28C5-4297-A8D8-309127EDD795}" srcOrd="0" destOrd="0" presId="urn:microsoft.com/office/officeart/2005/8/layout/process1"/>
    <dgm:cxn modelId="{F78870F2-93FE-4C1F-9942-2C0937245182}" srcId="{A68CA3A7-1AB2-41B8-BAB5-869BAD2A8001}" destId="{3A4C94BC-F6E5-4047-B1EA-AA4331095A11}" srcOrd="1" destOrd="0" parTransId="{662F21F8-F7F2-4501-BB42-BC2629E402CC}" sibTransId="{BA3C03E6-4D8F-4BA8-AA8B-FCDB0833EC56}"/>
    <dgm:cxn modelId="{37EC97F3-8190-4D7C-AC7F-3E95786A3D49}" type="presOf" srcId="{3896548C-925B-4513-9E46-9A9A0D826153}" destId="{AD966250-3B3F-4558-A451-286818230ED8}" srcOrd="1" destOrd="0" presId="urn:microsoft.com/office/officeart/2005/8/layout/process1"/>
    <dgm:cxn modelId="{09B901D6-30E2-4397-A36E-A07835A56A83}" type="presOf" srcId="{171A7A69-C998-4671-B038-AE0275A7AB2B}" destId="{94401657-7ABF-45A1-9EC9-AF54915C70E1}" srcOrd="0" destOrd="0" presId="urn:microsoft.com/office/officeart/2005/8/layout/process1"/>
    <dgm:cxn modelId="{C399B756-C595-4837-9F18-04A8FF8D69F4}" type="presOf" srcId="{BA3C03E6-4D8F-4BA8-AA8B-FCDB0833EC56}" destId="{43741463-F15B-40C3-B779-19A6B8F7E7BA}" srcOrd="1" destOrd="0" presId="urn:microsoft.com/office/officeart/2005/8/layout/process1"/>
    <dgm:cxn modelId="{78F41699-A3C3-4C46-8784-8948CB2396BE}" type="presOf" srcId="{D92252FB-FA61-4B42-8308-5030E57C6B4D}" destId="{062849AD-775F-4B5D-A597-01F66CE62941}" srcOrd="0" destOrd="0" presId="urn:microsoft.com/office/officeart/2005/8/layout/process1"/>
    <dgm:cxn modelId="{ADF548B6-5045-4597-9610-941ECEEA4946}" type="presOf" srcId="{C42B31BB-E8BE-4EEE-8BCC-74F90B8085E6}" destId="{E00BF71F-D2F2-445D-A778-E5FFE5902D31}" srcOrd="0" destOrd="0" presId="urn:microsoft.com/office/officeart/2005/8/layout/process1"/>
    <dgm:cxn modelId="{2481AE73-367A-4210-AAB4-42A24CDD44A9}" type="presOf" srcId="{3A4C94BC-F6E5-4047-B1EA-AA4331095A11}" destId="{9C05B828-5156-405F-8BEC-B58D1F4240FC}" srcOrd="0" destOrd="0" presId="urn:microsoft.com/office/officeart/2005/8/layout/process1"/>
    <dgm:cxn modelId="{9B780439-ED86-425F-91DC-9D329C537A1C}" srcId="{A68CA3A7-1AB2-41B8-BAB5-869BAD2A8001}" destId="{C42B31BB-E8BE-4EEE-8BCC-74F90B8085E6}" srcOrd="2" destOrd="0" parTransId="{E5618ACD-F0BD-40A1-AECF-8554395BAD5D}" sibTransId="{171A7A69-C998-4671-B038-AE0275A7AB2B}"/>
    <dgm:cxn modelId="{6BF03F56-0780-443D-AB56-288366122B1E}" type="presOf" srcId="{F1E62FC5-1574-46C3-95C0-3218C32E6AD4}" destId="{E9D17FC6-C28F-45CE-970D-67475B8843E6}" srcOrd="0" destOrd="0" presId="urn:microsoft.com/office/officeart/2005/8/layout/process1"/>
    <dgm:cxn modelId="{D0DB8952-7795-4C1D-B4C7-8F0F6F24A663}" type="presParOf" srcId="{044582AD-1805-4571-B17D-1C0BD599046D}" destId="{062849AD-775F-4B5D-A597-01F66CE62941}" srcOrd="0" destOrd="0" presId="urn:microsoft.com/office/officeart/2005/8/layout/process1"/>
    <dgm:cxn modelId="{BE3A55BB-DAE3-4588-8199-9D801B73F60E}" type="presParOf" srcId="{044582AD-1805-4571-B17D-1C0BD599046D}" destId="{E9D17FC6-C28F-45CE-970D-67475B8843E6}" srcOrd="1" destOrd="0" presId="urn:microsoft.com/office/officeart/2005/8/layout/process1"/>
    <dgm:cxn modelId="{3F8EDA18-EAE1-4EA3-A9D3-4D2C4C6DE63D}" type="presParOf" srcId="{E9D17FC6-C28F-45CE-970D-67475B8843E6}" destId="{60FA643E-72E9-4AB3-B95B-0DA2A3C40997}" srcOrd="0" destOrd="0" presId="urn:microsoft.com/office/officeart/2005/8/layout/process1"/>
    <dgm:cxn modelId="{D76A8F77-7153-4AB0-87B7-9C2A8CC8C0A1}" type="presParOf" srcId="{044582AD-1805-4571-B17D-1C0BD599046D}" destId="{9C05B828-5156-405F-8BEC-B58D1F4240FC}" srcOrd="2" destOrd="0" presId="urn:microsoft.com/office/officeart/2005/8/layout/process1"/>
    <dgm:cxn modelId="{89B565BC-1042-4278-A01B-382A749E4584}" type="presParOf" srcId="{044582AD-1805-4571-B17D-1C0BD599046D}" destId="{591277F9-28C5-4297-A8D8-309127EDD795}" srcOrd="3" destOrd="0" presId="urn:microsoft.com/office/officeart/2005/8/layout/process1"/>
    <dgm:cxn modelId="{D767CAE0-8883-44D7-B1F3-592D59DEEB07}" type="presParOf" srcId="{591277F9-28C5-4297-A8D8-309127EDD795}" destId="{43741463-F15B-40C3-B779-19A6B8F7E7BA}" srcOrd="0" destOrd="0" presId="urn:microsoft.com/office/officeart/2005/8/layout/process1"/>
    <dgm:cxn modelId="{62175863-153D-449F-BB32-20FD7F0E1785}" type="presParOf" srcId="{044582AD-1805-4571-B17D-1C0BD599046D}" destId="{E00BF71F-D2F2-445D-A778-E5FFE5902D31}" srcOrd="4" destOrd="0" presId="urn:microsoft.com/office/officeart/2005/8/layout/process1"/>
    <dgm:cxn modelId="{FB0F4AA9-68BC-4DAD-95D2-8BB5FDD54E50}" type="presParOf" srcId="{044582AD-1805-4571-B17D-1C0BD599046D}" destId="{94401657-7ABF-45A1-9EC9-AF54915C70E1}" srcOrd="5" destOrd="0" presId="urn:microsoft.com/office/officeart/2005/8/layout/process1"/>
    <dgm:cxn modelId="{D95B5B1A-651C-4017-A68F-E63E9A60201E}" type="presParOf" srcId="{94401657-7ABF-45A1-9EC9-AF54915C70E1}" destId="{EDED8471-9BB7-4AA4-82B5-0FFBF7549904}" srcOrd="0" destOrd="0" presId="urn:microsoft.com/office/officeart/2005/8/layout/process1"/>
    <dgm:cxn modelId="{AD79ED99-696E-4A40-A7F6-BC55162CE5F5}" type="presParOf" srcId="{044582AD-1805-4571-B17D-1C0BD599046D}" destId="{598FA5F2-85BF-4002-8C51-B477A4C59442}" srcOrd="6" destOrd="0" presId="urn:microsoft.com/office/officeart/2005/8/layout/process1"/>
    <dgm:cxn modelId="{18C8A654-7500-4D70-B2CD-7EC475EC7C33}" type="presParOf" srcId="{044582AD-1805-4571-B17D-1C0BD599046D}" destId="{B8AB4723-E560-44CA-B661-5E8920574551}" srcOrd="7" destOrd="0" presId="urn:microsoft.com/office/officeart/2005/8/layout/process1"/>
    <dgm:cxn modelId="{025384AC-9E83-4AD8-9F82-FE21E3B9F07E}" type="presParOf" srcId="{B8AB4723-E560-44CA-B661-5E8920574551}" destId="{AD966250-3B3F-4558-A451-286818230ED8}" srcOrd="0" destOrd="0" presId="urn:microsoft.com/office/officeart/2005/8/layout/process1"/>
    <dgm:cxn modelId="{096CDBE5-29F3-4A1F-BCB2-76DCF34E74DF}" type="presParOf" srcId="{044582AD-1805-4571-B17D-1C0BD599046D}" destId="{71A994CB-7D13-4457-BB57-3EB52614E2C5}" srcOrd="8" destOrd="0" presId="urn:microsoft.com/office/officeart/2005/8/layout/process1"/>
    <dgm:cxn modelId="{11DF1413-2CD2-4781-B46E-0066BEE189C3}" type="presParOf" srcId="{044582AD-1805-4571-B17D-1C0BD599046D}" destId="{1F0C3211-0D9A-4F15-B051-67BAEF5B48E4}" srcOrd="9" destOrd="0" presId="urn:microsoft.com/office/officeart/2005/8/layout/process1"/>
    <dgm:cxn modelId="{DB7817C4-C17F-440F-AE25-7CCFB386A02F}" type="presParOf" srcId="{1F0C3211-0D9A-4F15-B051-67BAEF5B48E4}" destId="{5D6E943B-DBD4-4E65-A621-9864455E72B5}" srcOrd="0" destOrd="0" presId="urn:microsoft.com/office/officeart/2005/8/layout/process1"/>
    <dgm:cxn modelId="{32131992-00E2-49DD-8521-B283499CABFD}" type="presParOf" srcId="{044582AD-1805-4571-B17D-1C0BD599046D}" destId="{D009E94A-BA19-40A1-8CD2-CB1AAB0BB7CA}" srcOrd="10" destOrd="0" presId="urn:microsoft.com/office/officeart/2005/8/layout/process1"/>
  </dgm:cxnLst>
  <dgm:bg>
    <a:noFill/>
  </dgm:bg>
  <dgm:whole>
    <a:ln>
      <a:noFill/>
    </a:ln>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A68CA3A7-1AB2-41B8-BAB5-869BAD2A8001}" type="doc">
      <dgm:prSet loTypeId="urn:microsoft.com/office/officeart/2005/8/layout/process1" loCatId="process" qsTypeId="urn:microsoft.com/office/officeart/2005/8/quickstyle/simple1" qsCatId="simple" csTypeId="urn:microsoft.com/office/officeart/2005/8/colors/accent4_1" csCatId="accent4" phldr="1"/>
      <dgm:spPr/>
    </dgm:pt>
    <dgm:pt modelId="{D92252FB-FA61-4B42-8308-5030E57C6B4D}">
      <dgm:prSet phldrT="[Text]" custT="1"/>
      <dgm:spPr>
        <a:ln>
          <a:solidFill>
            <a:schemeClr val="tx2">
              <a:lumMod val="75000"/>
            </a:schemeClr>
          </a:solidFill>
        </a:ln>
      </dgm:spPr>
      <dgm:t>
        <a:bodyPr/>
        <a:lstStyle/>
        <a:p>
          <a:r>
            <a:rPr lang="sv-SE" sz="900"/>
            <a:t>Resurser</a:t>
          </a:r>
        </a:p>
        <a:p>
          <a:r>
            <a:rPr lang="sv-SE" sz="800"/>
            <a:t>(vad behövs för att genomföra projektet)</a:t>
          </a:r>
        </a:p>
      </dgm:t>
    </dgm:pt>
    <dgm:pt modelId="{97ED9EFB-053D-49EA-95E7-CD1E8BD4F06B}" type="parTrans" cxnId="{835CF967-C6E0-4ECC-8598-210F31A06E2E}">
      <dgm:prSet/>
      <dgm:spPr/>
      <dgm:t>
        <a:bodyPr/>
        <a:lstStyle/>
        <a:p>
          <a:endParaRPr lang="sv-SE"/>
        </a:p>
      </dgm:t>
    </dgm:pt>
    <dgm:pt modelId="{F1E62FC5-1574-46C3-95C0-3218C32E6AD4}" type="sibTrans" cxnId="{835CF967-C6E0-4ECC-8598-210F31A06E2E}">
      <dgm:prSet/>
      <dgm:spPr>
        <a:solidFill>
          <a:schemeClr val="tx2">
            <a:lumMod val="75000"/>
          </a:schemeClr>
        </a:solidFill>
        <a:ln>
          <a:solidFill>
            <a:schemeClr val="tx2">
              <a:lumMod val="75000"/>
            </a:schemeClr>
          </a:solidFill>
        </a:ln>
      </dgm:spPr>
      <dgm:t>
        <a:bodyPr/>
        <a:lstStyle/>
        <a:p>
          <a:endParaRPr lang="sv-SE"/>
        </a:p>
      </dgm:t>
    </dgm:pt>
    <dgm:pt modelId="{3A4C94BC-F6E5-4047-B1EA-AA4331095A11}">
      <dgm:prSet phldrT="[Text]" custT="1"/>
      <dgm:spPr>
        <a:solidFill>
          <a:schemeClr val="tx2">
            <a:lumMod val="75000"/>
          </a:schemeClr>
        </a:solidFill>
        <a:ln>
          <a:solidFill>
            <a:schemeClr val="tx2">
              <a:lumMod val="75000"/>
            </a:schemeClr>
          </a:solidFill>
        </a:ln>
      </dgm:spPr>
      <dgm:t>
        <a:bodyPr/>
        <a:lstStyle/>
        <a:p>
          <a:r>
            <a:rPr lang="sv-SE" sz="900">
              <a:solidFill>
                <a:schemeClr val="bg1"/>
              </a:solidFill>
            </a:rPr>
            <a:t>Aktiviteter</a:t>
          </a:r>
        </a:p>
        <a:p>
          <a:r>
            <a:rPr lang="sv-SE" sz="800">
              <a:solidFill>
                <a:schemeClr val="bg1"/>
              </a:solidFill>
            </a:rPr>
            <a:t>(vilka uppgifter ska genomföras)</a:t>
          </a:r>
        </a:p>
      </dgm:t>
    </dgm:pt>
    <dgm:pt modelId="{662F21F8-F7F2-4501-BB42-BC2629E402CC}" type="parTrans" cxnId="{F78870F2-93FE-4C1F-9942-2C0937245182}">
      <dgm:prSet/>
      <dgm:spPr/>
      <dgm:t>
        <a:bodyPr/>
        <a:lstStyle/>
        <a:p>
          <a:endParaRPr lang="sv-SE"/>
        </a:p>
      </dgm:t>
    </dgm:pt>
    <dgm:pt modelId="{BA3C03E6-4D8F-4BA8-AA8B-FCDB0833EC56}" type="sibTrans" cxnId="{F78870F2-93FE-4C1F-9942-2C0937245182}">
      <dgm:prSet/>
      <dgm:spPr>
        <a:solidFill>
          <a:schemeClr val="tx2">
            <a:lumMod val="75000"/>
          </a:schemeClr>
        </a:solidFill>
        <a:ln>
          <a:solidFill>
            <a:schemeClr val="tx2">
              <a:lumMod val="75000"/>
            </a:schemeClr>
          </a:solidFill>
        </a:ln>
      </dgm:spPr>
      <dgm:t>
        <a:bodyPr/>
        <a:lstStyle/>
        <a:p>
          <a:endParaRPr lang="sv-SE"/>
        </a:p>
      </dgm:t>
    </dgm:pt>
    <dgm:pt modelId="{C42B31BB-E8BE-4EEE-8BCC-74F90B8085E6}">
      <dgm:prSet phldrT="[Text]" custT="1"/>
      <dgm:spPr>
        <a:solidFill>
          <a:schemeClr val="bg1"/>
        </a:solidFill>
        <a:ln>
          <a:solidFill>
            <a:schemeClr val="tx2">
              <a:lumMod val="75000"/>
            </a:schemeClr>
          </a:solidFill>
        </a:ln>
      </dgm:spPr>
      <dgm:t>
        <a:bodyPr/>
        <a:lstStyle/>
        <a:p>
          <a:r>
            <a:rPr lang="sv-SE" sz="900"/>
            <a:t>Prestationer</a:t>
          </a:r>
        </a:p>
        <a:p>
          <a:r>
            <a:rPr lang="sv-SE" sz="800"/>
            <a:t>(vad </a:t>
          </a:r>
          <a:r>
            <a:rPr lang="sv-SE" sz="800" dirty="0" smtClean="0"/>
            <a:t>projektet</a:t>
          </a:r>
          <a:r>
            <a:rPr lang="sv-SE" sz="800"/>
            <a:t> ska leverera)</a:t>
          </a:r>
        </a:p>
      </dgm:t>
    </dgm:pt>
    <dgm:pt modelId="{E5618ACD-F0BD-40A1-AECF-8554395BAD5D}" type="parTrans" cxnId="{9B780439-ED86-425F-91DC-9D329C537A1C}">
      <dgm:prSet/>
      <dgm:spPr/>
      <dgm:t>
        <a:bodyPr/>
        <a:lstStyle/>
        <a:p>
          <a:endParaRPr lang="sv-SE"/>
        </a:p>
      </dgm:t>
    </dgm:pt>
    <dgm:pt modelId="{171A7A69-C998-4671-B038-AE0275A7AB2B}" type="sibTrans" cxnId="{9B780439-ED86-425F-91DC-9D329C537A1C}">
      <dgm:prSet/>
      <dgm:spPr>
        <a:solidFill>
          <a:schemeClr val="tx2">
            <a:lumMod val="75000"/>
          </a:schemeClr>
        </a:solidFill>
        <a:ln>
          <a:solidFill>
            <a:schemeClr val="tx2">
              <a:lumMod val="75000"/>
            </a:schemeClr>
          </a:solidFill>
        </a:ln>
      </dgm:spPr>
      <dgm:t>
        <a:bodyPr/>
        <a:lstStyle/>
        <a:p>
          <a:endParaRPr lang="sv-SE"/>
        </a:p>
      </dgm:t>
    </dgm:pt>
    <dgm:pt modelId="{498A2217-10F0-4715-B001-094E52D466BC}">
      <dgm:prSet phldrT="[Text]" custT="1"/>
      <dgm:spPr>
        <a:solidFill>
          <a:schemeClr val="bg1"/>
        </a:solidFill>
        <a:ln>
          <a:solidFill>
            <a:schemeClr val="tx2">
              <a:lumMod val="75000"/>
            </a:schemeClr>
          </a:solidFill>
        </a:ln>
      </dgm:spPr>
      <dgm:t>
        <a:bodyPr/>
        <a:lstStyle/>
        <a:p>
          <a:r>
            <a:rPr lang="sv-SE" sz="900"/>
            <a:t>Effekt på kort sikt</a:t>
          </a:r>
        </a:p>
        <a:p>
          <a:r>
            <a:rPr lang="sv-SE" sz="800"/>
            <a:t>(vad prestationerna leder till)</a:t>
          </a:r>
        </a:p>
      </dgm:t>
    </dgm:pt>
    <dgm:pt modelId="{8DB39B50-1C71-4530-A400-E8A3ECB42B3F}" type="parTrans" cxnId="{1131B0B8-1A47-47DC-ADC5-684E34538936}">
      <dgm:prSet/>
      <dgm:spPr/>
      <dgm:t>
        <a:bodyPr/>
        <a:lstStyle/>
        <a:p>
          <a:endParaRPr lang="sv-SE"/>
        </a:p>
      </dgm:t>
    </dgm:pt>
    <dgm:pt modelId="{3896548C-925B-4513-9E46-9A9A0D826153}" type="sibTrans" cxnId="{1131B0B8-1A47-47DC-ADC5-684E34538936}">
      <dgm:prSet/>
      <dgm:spPr>
        <a:solidFill>
          <a:schemeClr val="tx2">
            <a:lumMod val="75000"/>
          </a:schemeClr>
        </a:solidFill>
        <a:ln>
          <a:solidFill>
            <a:schemeClr val="tx2">
              <a:lumMod val="75000"/>
            </a:schemeClr>
          </a:solidFill>
        </a:ln>
      </dgm:spPr>
      <dgm:t>
        <a:bodyPr/>
        <a:lstStyle/>
        <a:p>
          <a:endParaRPr lang="sv-SE"/>
        </a:p>
      </dgm:t>
    </dgm:pt>
    <dgm:pt modelId="{BA458441-D850-4CAB-B7D2-8BFCA1DE98E9}">
      <dgm:prSet phldrT="[Text]" custT="1"/>
      <dgm:spPr>
        <a:solidFill>
          <a:schemeClr val="bg1"/>
        </a:solidFill>
        <a:ln>
          <a:solidFill>
            <a:schemeClr val="tx2">
              <a:lumMod val="75000"/>
            </a:schemeClr>
          </a:solidFill>
        </a:ln>
      </dgm:spPr>
      <dgm:t>
        <a:bodyPr/>
        <a:lstStyle/>
        <a:p>
          <a:r>
            <a:rPr lang="sv-SE" sz="900"/>
            <a:t>Effekt på längre sikt </a:t>
          </a:r>
        </a:p>
        <a:p>
          <a:r>
            <a:rPr lang="sv-SE" sz="800"/>
            <a:t>(vad de kortsiktiga effekterna leder till)</a:t>
          </a:r>
        </a:p>
      </dgm:t>
    </dgm:pt>
    <dgm:pt modelId="{8CA4F427-FD01-41E4-BB0E-4D2542C5114D}" type="parTrans" cxnId="{5585BB81-6AB8-4FC9-A1E7-BA330909695A}">
      <dgm:prSet/>
      <dgm:spPr/>
      <dgm:t>
        <a:bodyPr/>
        <a:lstStyle/>
        <a:p>
          <a:endParaRPr lang="sv-SE"/>
        </a:p>
      </dgm:t>
    </dgm:pt>
    <dgm:pt modelId="{7E030D9B-A140-45BC-92FB-433C7094CE21}" type="sibTrans" cxnId="{5585BB81-6AB8-4FC9-A1E7-BA330909695A}">
      <dgm:prSet/>
      <dgm:spPr>
        <a:solidFill>
          <a:schemeClr val="tx2">
            <a:lumMod val="75000"/>
          </a:schemeClr>
        </a:solidFill>
        <a:ln>
          <a:solidFill>
            <a:schemeClr val="tx2">
              <a:lumMod val="75000"/>
            </a:schemeClr>
          </a:solidFill>
        </a:ln>
      </dgm:spPr>
      <dgm:t>
        <a:bodyPr/>
        <a:lstStyle/>
        <a:p>
          <a:endParaRPr lang="sv-SE"/>
        </a:p>
      </dgm:t>
    </dgm:pt>
    <dgm:pt modelId="{9F6D1B49-8B29-474A-86DD-C3CFB9481EDC}">
      <dgm:prSet phldrT="[Text]" custT="1"/>
      <dgm:spPr>
        <a:ln>
          <a:solidFill>
            <a:schemeClr val="tx2">
              <a:lumMod val="75000"/>
            </a:schemeClr>
          </a:solidFill>
        </a:ln>
      </dgm:spPr>
      <dgm:t>
        <a:bodyPr/>
        <a:lstStyle/>
        <a:p>
          <a:r>
            <a:rPr lang="sv-SE" sz="1000"/>
            <a:t>Slutmål</a:t>
          </a:r>
        </a:p>
        <a:p>
          <a:r>
            <a:rPr lang="sv-SE" sz="800"/>
            <a:t>(samhällets beredskap har stärkts)</a:t>
          </a:r>
        </a:p>
      </dgm:t>
    </dgm:pt>
    <dgm:pt modelId="{B7765DD1-9FCE-4C31-B3DE-9D3DB0F875E9}" type="parTrans" cxnId="{4A324BB0-73DA-48DD-AE10-D52D7587CA55}">
      <dgm:prSet/>
      <dgm:spPr/>
      <dgm:t>
        <a:bodyPr/>
        <a:lstStyle/>
        <a:p>
          <a:endParaRPr lang="sv-SE"/>
        </a:p>
      </dgm:t>
    </dgm:pt>
    <dgm:pt modelId="{51935E5C-F276-400C-BFC0-B01E6CA7EE09}" type="sibTrans" cxnId="{4A324BB0-73DA-48DD-AE10-D52D7587CA55}">
      <dgm:prSet/>
      <dgm:spPr/>
      <dgm:t>
        <a:bodyPr/>
        <a:lstStyle/>
        <a:p>
          <a:endParaRPr lang="sv-SE"/>
        </a:p>
      </dgm:t>
    </dgm:pt>
    <dgm:pt modelId="{044582AD-1805-4571-B17D-1C0BD599046D}" type="pres">
      <dgm:prSet presAssocID="{A68CA3A7-1AB2-41B8-BAB5-869BAD2A8001}" presName="Name0" presStyleCnt="0">
        <dgm:presLayoutVars>
          <dgm:dir/>
          <dgm:resizeHandles val="exact"/>
        </dgm:presLayoutVars>
      </dgm:prSet>
      <dgm:spPr/>
    </dgm:pt>
    <dgm:pt modelId="{062849AD-775F-4B5D-A597-01F66CE62941}" type="pres">
      <dgm:prSet presAssocID="{D92252FB-FA61-4B42-8308-5030E57C6B4D}" presName="node" presStyleLbl="node1" presStyleIdx="0" presStyleCnt="6">
        <dgm:presLayoutVars>
          <dgm:bulletEnabled val="1"/>
        </dgm:presLayoutVars>
      </dgm:prSet>
      <dgm:spPr/>
      <dgm:t>
        <a:bodyPr/>
        <a:lstStyle/>
        <a:p>
          <a:endParaRPr lang="sv-SE"/>
        </a:p>
      </dgm:t>
    </dgm:pt>
    <dgm:pt modelId="{E9D17FC6-C28F-45CE-970D-67475B8843E6}" type="pres">
      <dgm:prSet presAssocID="{F1E62FC5-1574-46C3-95C0-3218C32E6AD4}" presName="sibTrans" presStyleLbl="sibTrans2D1" presStyleIdx="0" presStyleCnt="5"/>
      <dgm:spPr/>
      <dgm:t>
        <a:bodyPr/>
        <a:lstStyle/>
        <a:p>
          <a:endParaRPr lang="sv-SE"/>
        </a:p>
      </dgm:t>
    </dgm:pt>
    <dgm:pt modelId="{60FA643E-72E9-4AB3-B95B-0DA2A3C40997}" type="pres">
      <dgm:prSet presAssocID="{F1E62FC5-1574-46C3-95C0-3218C32E6AD4}" presName="connectorText" presStyleLbl="sibTrans2D1" presStyleIdx="0" presStyleCnt="5"/>
      <dgm:spPr/>
      <dgm:t>
        <a:bodyPr/>
        <a:lstStyle/>
        <a:p>
          <a:endParaRPr lang="sv-SE"/>
        </a:p>
      </dgm:t>
    </dgm:pt>
    <dgm:pt modelId="{9C05B828-5156-405F-8BEC-B58D1F4240FC}" type="pres">
      <dgm:prSet presAssocID="{3A4C94BC-F6E5-4047-B1EA-AA4331095A11}" presName="node" presStyleLbl="node1" presStyleIdx="1" presStyleCnt="6">
        <dgm:presLayoutVars>
          <dgm:bulletEnabled val="1"/>
        </dgm:presLayoutVars>
      </dgm:prSet>
      <dgm:spPr/>
      <dgm:t>
        <a:bodyPr/>
        <a:lstStyle/>
        <a:p>
          <a:endParaRPr lang="sv-SE"/>
        </a:p>
      </dgm:t>
    </dgm:pt>
    <dgm:pt modelId="{591277F9-28C5-4297-A8D8-309127EDD795}" type="pres">
      <dgm:prSet presAssocID="{BA3C03E6-4D8F-4BA8-AA8B-FCDB0833EC56}" presName="sibTrans" presStyleLbl="sibTrans2D1" presStyleIdx="1" presStyleCnt="5"/>
      <dgm:spPr/>
      <dgm:t>
        <a:bodyPr/>
        <a:lstStyle/>
        <a:p>
          <a:endParaRPr lang="sv-SE"/>
        </a:p>
      </dgm:t>
    </dgm:pt>
    <dgm:pt modelId="{43741463-F15B-40C3-B779-19A6B8F7E7BA}" type="pres">
      <dgm:prSet presAssocID="{BA3C03E6-4D8F-4BA8-AA8B-FCDB0833EC56}" presName="connectorText" presStyleLbl="sibTrans2D1" presStyleIdx="1" presStyleCnt="5"/>
      <dgm:spPr/>
      <dgm:t>
        <a:bodyPr/>
        <a:lstStyle/>
        <a:p>
          <a:endParaRPr lang="sv-SE"/>
        </a:p>
      </dgm:t>
    </dgm:pt>
    <dgm:pt modelId="{E00BF71F-D2F2-445D-A778-E5FFE5902D31}" type="pres">
      <dgm:prSet presAssocID="{C42B31BB-E8BE-4EEE-8BCC-74F90B8085E6}" presName="node" presStyleLbl="node1" presStyleIdx="2" presStyleCnt="6">
        <dgm:presLayoutVars>
          <dgm:bulletEnabled val="1"/>
        </dgm:presLayoutVars>
      </dgm:prSet>
      <dgm:spPr/>
      <dgm:t>
        <a:bodyPr/>
        <a:lstStyle/>
        <a:p>
          <a:endParaRPr lang="sv-SE"/>
        </a:p>
      </dgm:t>
    </dgm:pt>
    <dgm:pt modelId="{94401657-7ABF-45A1-9EC9-AF54915C70E1}" type="pres">
      <dgm:prSet presAssocID="{171A7A69-C998-4671-B038-AE0275A7AB2B}" presName="sibTrans" presStyleLbl="sibTrans2D1" presStyleIdx="2" presStyleCnt="5"/>
      <dgm:spPr/>
      <dgm:t>
        <a:bodyPr/>
        <a:lstStyle/>
        <a:p>
          <a:endParaRPr lang="sv-SE"/>
        </a:p>
      </dgm:t>
    </dgm:pt>
    <dgm:pt modelId="{EDED8471-9BB7-4AA4-82B5-0FFBF7549904}" type="pres">
      <dgm:prSet presAssocID="{171A7A69-C998-4671-B038-AE0275A7AB2B}" presName="connectorText" presStyleLbl="sibTrans2D1" presStyleIdx="2" presStyleCnt="5"/>
      <dgm:spPr/>
      <dgm:t>
        <a:bodyPr/>
        <a:lstStyle/>
        <a:p>
          <a:endParaRPr lang="sv-SE"/>
        </a:p>
      </dgm:t>
    </dgm:pt>
    <dgm:pt modelId="{598FA5F2-85BF-4002-8C51-B477A4C59442}" type="pres">
      <dgm:prSet presAssocID="{498A2217-10F0-4715-B001-094E52D466BC}" presName="node" presStyleLbl="node1" presStyleIdx="3" presStyleCnt="6" custScaleX="104871">
        <dgm:presLayoutVars>
          <dgm:bulletEnabled val="1"/>
        </dgm:presLayoutVars>
      </dgm:prSet>
      <dgm:spPr/>
      <dgm:t>
        <a:bodyPr/>
        <a:lstStyle/>
        <a:p>
          <a:endParaRPr lang="sv-SE"/>
        </a:p>
      </dgm:t>
    </dgm:pt>
    <dgm:pt modelId="{B8AB4723-E560-44CA-B661-5E8920574551}" type="pres">
      <dgm:prSet presAssocID="{3896548C-925B-4513-9E46-9A9A0D826153}" presName="sibTrans" presStyleLbl="sibTrans2D1" presStyleIdx="3" presStyleCnt="5"/>
      <dgm:spPr/>
      <dgm:t>
        <a:bodyPr/>
        <a:lstStyle/>
        <a:p>
          <a:endParaRPr lang="sv-SE"/>
        </a:p>
      </dgm:t>
    </dgm:pt>
    <dgm:pt modelId="{AD966250-3B3F-4558-A451-286818230ED8}" type="pres">
      <dgm:prSet presAssocID="{3896548C-925B-4513-9E46-9A9A0D826153}" presName="connectorText" presStyleLbl="sibTrans2D1" presStyleIdx="3" presStyleCnt="5"/>
      <dgm:spPr/>
      <dgm:t>
        <a:bodyPr/>
        <a:lstStyle/>
        <a:p>
          <a:endParaRPr lang="sv-SE"/>
        </a:p>
      </dgm:t>
    </dgm:pt>
    <dgm:pt modelId="{71A994CB-7D13-4457-BB57-3EB52614E2C5}" type="pres">
      <dgm:prSet presAssocID="{BA458441-D850-4CAB-B7D2-8BFCA1DE98E9}" presName="node" presStyleLbl="node1" presStyleIdx="4" presStyleCnt="6">
        <dgm:presLayoutVars>
          <dgm:bulletEnabled val="1"/>
        </dgm:presLayoutVars>
      </dgm:prSet>
      <dgm:spPr/>
      <dgm:t>
        <a:bodyPr/>
        <a:lstStyle/>
        <a:p>
          <a:endParaRPr lang="sv-SE"/>
        </a:p>
      </dgm:t>
    </dgm:pt>
    <dgm:pt modelId="{1F0C3211-0D9A-4F15-B051-67BAEF5B48E4}" type="pres">
      <dgm:prSet presAssocID="{7E030D9B-A140-45BC-92FB-433C7094CE21}" presName="sibTrans" presStyleLbl="sibTrans2D1" presStyleIdx="4" presStyleCnt="5"/>
      <dgm:spPr/>
      <dgm:t>
        <a:bodyPr/>
        <a:lstStyle/>
        <a:p>
          <a:endParaRPr lang="sv-SE"/>
        </a:p>
      </dgm:t>
    </dgm:pt>
    <dgm:pt modelId="{5D6E943B-DBD4-4E65-A621-9864455E72B5}" type="pres">
      <dgm:prSet presAssocID="{7E030D9B-A140-45BC-92FB-433C7094CE21}" presName="connectorText" presStyleLbl="sibTrans2D1" presStyleIdx="4" presStyleCnt="5"/>
      <dgm:spPr/>
      <dgm:t>
        <a:bodyPr/>
        <a:lstStyle/>
        <a:p>
          <a:endParaRPr lang="sv-SE"/>
        </a:p>
      </dgm:t>
    </dgm:pt>
    <dgm:pt modelId="{D009E94A-BA19-40A1-8CD2-CB1AAB0BB7CA}" type="pres">
      <dgm:prSet presAssocID="{9F6D1B49-8B29-474A-86DD-C3CFB9481EDC}" presName="node" presStyleLbl="node1" presStyleIdx="5" presStyleCnt="6">
        <dgm:presLayoutVars>
          <dgm:bulletEnabled val="1"/>
        </dgm:presLayoutVars>
      </dgm:prSet>
      <dgm:spPr/>
      <dgm:t>
        <a:bodyPr/>
        <a:lstStyle/>
        <a:p>
          <a:endParaRPr lang="sv-SE"/>
        </a:p>
      </dgm:t>
    </dgm:pt>
  </dgm:ptLst>
  <dgm:cxnLst>
    <dgm:cxn modelId="{6BBC7E5F-92E3-48A7-9656-5FF5BAA4FAC4}" type="presOf" srcId="{7E030D9B-A140-45BC-92FB-433C7094CE21}" destId="{5D6E943B-DBD4-4E65-A621-9864455E72B5}" srcOrd="1" destOrd="0" presId="urn:microsoft.com/office/officeart/2005/8/layout/process1"/>
    <dgm:cxn modelId="{125D3C92-89CF-40A5-A91B-AAAA04B0B986}" type="presOf" srcId="{3896548C-925B-4513-9E46-9A9A0D826153}" destId="{B8AB4723-E560-44CA-B661-5E8920574551}" srcOrd="0" destOrd="0" presId="urn:microsoft.com/office/officeart/2005/8/layout/process1"/>
    <dgm:cxn modelId="{DC3F1DDC-D407-4925-BE04-2BF78084D7A9}" type="presOf" srcId="{498A2217-10F0-4715-B001-094E52D466BC}" destId="{598FA5F2-85BF-4002-8C51-B477A4C59442}" srcOrd="0" destOrd="0" presId="urn:microsoft.com/office/officeart/2005/8/layout/process1"/>
    <dgm:cxn modelId="{5585BB81-6AB8-4FC9-A1E7-BA330909695A}" srcId="{A68CA3A7-1AB2-41B8-BAB5-869BAD2A8001}" destId="{BA458441-D850-4CAB-B7D2-8BFCA1DE98E9}" srcOrd="4" destOrd="0" parTransId="{8CA4F427-FD01-41E4-BB0E-4D2542C5114D}" sibTransId="{7E030D9B-A140-45BC-92FB-433C7094CE21}"/>
    <dgm:cxn modelId="{64FA388C-CEC9-4C41-9CC8-FB2417F60BBD}" type="presOf" srcId="{9F6D1B49-8B29-474A-86DD-C3CFB9481EDC}" destId="{D009E94A-BA19-40A1-8CD2-CB1AAB0BB7CA}" srcOrd="0" destOrd="0" presId="urn:microsoft.com/office/officeart/2005/8/layout/process1"/>
    <dgm:cxn modelId="{1131B0B8-1A47-47DC-ADC5-684E34538936}" srcId="{A68CA3A7-1AB2-41B8-BAB5-869BAD2A8001}" destId="{498A2217-10F0-4715-B001-094E52D466BC}" srcOrd="3" destOrd="0" parTransId="{8DB39B50-1C71-4530-A400-E8A3ECB42B3F}" sibTransId="{3896548C-925B-4513-9E46-9A9A0D826153}"/>
    <dgm:cxn modelId="{835CF967-C6E0-4ECC-8598-210F31A06E2E}" srcId="{A68CA3A7-1AB2-41B8-BAB5-869BAD2A8001}" destId="{D92252FB-FA61-4B42-8308-5030E57C6B4D}" srcOrd="0" destOrd="0" parTransId="{97ED9EFB-053D-49EA-95E7-CD1E8BD4F06B}" sibTransId="{F1E62FC5-1574-46C3-95C0-3218C32E6AD4}"/>
    <dgm:cxn modelId="{CA5F2BDB-BA1D-494F-B6B7-C34E56CCCA6D}" type="presOf" srcId="{171A7A69-C998-4671-B038-AE0275A7AB2B}" destId="{EDED8471-9BB7-4AA4-82B5-0FFBF7549904}" srcOrd="1" destOrd="0" presId="urn:microsoft.com/office/officeart/2005/8/layout/process1"/>
    <dgm:cxn modelId="{BAE46ED7-ED8C-41EA-8D90-30F08BFF2351}" type="presOf" srcId="{F1E62FC5-1574-46C3-95C0-3218C32E6AD4}" destId="{60FA643E-72E9-4AB3-B95B-0DA2A3C40997}" srcOrd="1" destOrd="0" presId="urn:microsoft.com/office/officeart/2005/8/layout/process1"/>
    <dgm:cxn modelId="{4B9341B0-E420-48C3-9B17-205400075138}" type="presOf" srcId="{7E030D9B-A140-45BC-92FB-433C7094CE21}" destId="{1F0C3211-0D9A-4F15-B051-67BAEF5B48E4}" srcOrd="0" destOrd="0" presId="urn:microsoft.com/office/officeart/2005/8/layout/process1"/>
    <dgm:cxn modelId="{3B57FDA8-FF03-4184-8A7E-3438A6E841BF}" type="presOf" srcId="{BA458441-D850-4CAB-B7D2-8BFCA1DE98E9}" destId="{71A994CB-7D13-4457-BB57-3EB52614E2C5}" srcOrd="0" destOrd="0" presId="urn:microsoft.com/office/officeart/2005/8/layout/process1"/>
    <dgm:cxn modelId="{4A324BB0-73DA-48DD-AE10-D52D7587CA55}" srcId="{A68CA3A7-1AB2-41B8-BAB5-869BAD2A8001}" destId="{9F6D1B49-8B29-474A-86DD-C3CFB9481EDC}" srcOrd="5" destOrd="0" parTransId="{B7765DD1-9FCE-4C31-B3DE-9D3DB0F875E9}" sibTransId="{51935E5C-F276-400C-BFC0-B01E6CA7EE09}"/>
    <dgm:cxn modelId="{F2A77233-34FE-4D3B-8179-7BC8B3CCC84B}" type="presOf" srcId="{A68CA3A7-1AB2-41B8-BAB5-869BAD2A8001}" destId="{044582AD-1805-4571-B17D-1C0BD599046D}" srcOrd="0" destOrd="0" presId="urn:microsoft.com/office/officeart/2005/8/layout/process1"/>
    <dgm:cxn modelId="{C7590700-B993-456C-B4EA-EB26F8CCF41B}" type="presOf" srcId="{BA3C03E6-4D8F-4BA8-AA8B-FCDB0833EC56}" destId="{591277F9-28C5-4297-A8D8-309127EDD795}" srcOrd="0" destOrd="0" presId="urn:microsoft.com/office/officeart/2005/8/layout/process1"/>
    <dgm:cxn modelId="{F78870F2-93FE-4C1F-9942-2C0937245182}" srcId="{A68CA3A7-1AB2-41B8-BAB5-869BAD2A8001}" destId="{3A4C94BC-F6E5-4047-B1EA-AA4331095A11}" srcOrd="1" destOrd="0" parTransId="{662F21F8-F7F2-4501-BB42-BC2629E402CC}" sibTransId="{BA3C03E6-4D8F-4BA8-AA8B-FCDB0833EC56}"/>
    <dgm:cxn modelId="{37EC97F3-8190-4D7C-AC7F-3E95786A3D49}" type="presOf" srcId="{3896548C-925B-4513-9E46-9A9A0D826153}" destId="{AD966250-3B3F-4558-A451-286818230ED8}" srcOrd="1" destOrd="0" presId="urn:microsoft.com/office/officeart/2005/8/layout/process1"/>
    <dgm:cxn modelId="{09B901D6-30E2-4397-A36E-A07835A56A83}" type="presOf" srcId="{171A7A69-C998-4671-B038-AE0275A7AB2B}" destId="{94401657-7ABF-45A1-9EC9-AF54915C70E1}" srcOrd="0" destOrd="0" presId="urn:microsoft.com/office/officeart/2005/8/layout/process1"/>
    <dgm:cxn modelId="{C399B756-C595-4837-9F18-04A8FF8D69F4}" type="presOf" srcId="{BA3C03E6-4D8F-4BA8-AA8B-FCDB0833EC56}" destId="{43741463-F15B-40C3-B779-19A6B8F7E7BA}" srcOrd="1" destOrd="0" presId="urn:microsoft.com/office/officeart/2005/8/layout/process1"/>
    <dgm:cxn modelId="{78F41699-A3C3-4C46-8784-8948CB2396BE}" type="presOf" srcId="{D92252FB-FA61-4B42-8308-5030E57C6B4D}" destId="{062849AD-775F-4B5D-A597-01F66CE62941}" srcOrd="0" destOrd="0" presId="urn:microsoft.com/office/officeart/2005/8/layout/process1"/>
    <dgm:cxn modelId="{ADF548B6-5045-4597-9610-941ECEEA4946}" type="presOf" srcId="{C42B31BB-E8BE-4EEE-8BCC-74F90B8085E6}" destId="{E00BF71F-D2F2-445D-A778-E5FFE5902D31}" srcOrd="0" destOrd="0" presId="urn:microsoft.com/office/officeart/2005/8/layout/process1"/>
    <dgm:cxn modelId="{2481AE73-367A-4210-AAB4-42A24CDD44A9}" type="presOf" srcId="{3A4C94BC-F6E5-4047-B1EA-AA4331095A11}" destId="{9C05B828-5156-405F-8BEC-B58D1F4240FC}" srcOrd="0" destOrd="0" presId="urn:microsoft.com/office/officeart/2005/8/layout/process1"/>
    <dgm:cxn modelId="{9B780439-ED86-425F-91DC-9D329C537A1C}" srcId="{A68CA3A7-1AB2-41B8-BAB5-869BAD2A8001}" destId="{C42B31BB-E8BE-4EEE-8BCC-74F90B8085E6}" srcOrd="2" destOrd="0" parTransId="{E5618ACD-F0BD-40A1-AECF-8554395BAD5D}" sibTransId="{171A7A69-C998-4671-B038-AE0275A7AB2B}"/>
    <dgm:cxn modelId="{6BF03F56-0780-443D-AB56-288366122B1E}" type="presOf" srcId="{F1E62FC5-1574-46C3-95C0-3218C32E6AD4}" destId="{E9D17FC6-C28F-45CE-970D-67475B8843E6}" srcOrd="0" destOrd="0" presId="urn:microsoft.com/office/officeart/2005/8/layout/process1"/>
    <dgm:cxn modelId="{D0DB8952-7795-4C1D-B4C7-8F0F6F24A663}" type="presParOf" srcId="{044582AD-1805-4571-B17D-1C0BD599046D}" destId="{062849AD-775F-4B5D-A597-01F66CE62941}" srcOrd="0" destOrd="0" presId="urn:microsoft.com/office/officeart/2005/8/layout/process1"/>
    <dgm:cxn modelId="{BE3A55BB-DAE3-4588-8199-9D801B73F60E}" type="presParOf" srcId="{044582AD-1805-4571-B17D-1C0BD599046D}" destId="{E9D17FC6-C28F-45CE-970D-67475B8843E6}" srcOrd="1" destOrd="0" presId="urn:microsoft.com/office/officeart/2005/8/layout/process1"/>
    <dgm:cxn modelId="{3F8EDA18-EAE1-4EA3-A9D3-4D2C4C6DE63D}" type="presParOf" srcId="{E9D17FC6-C28F-45CE-970D-67475B8843E6}" destId="{60FA643E-72E9-4AB3-B95B-0DA2A3C40997}" srcOrd="0" destOrd="0" presId="urn:microsoft.com/office/officeart/2005/8/layout/process1"/>
    <dgm:cxn modelId="{D76A8F77-7153-4AB0-87B7-9C2A8CC8C0A1}" type="presParOf" srcId="{044582AD-1805-4571-B17D-1C0BD599046D}" destId="{9C05B828-5156-405F-8BEC-B58D1F4240FC}" srcOrd="2" destOrd="0" presId="urn:microsoft.com/office/officeart/2005/8/layout/process1"/>
    <dgm:cxn modelId="{89B565BC-1042-4278-A01B-382A749E4584}" type="presParOf" srcId="{044582AD-1805-4571-B17D-1C0BD599046D}" destId="{591277F9-28C5-4297-A8D8-309127EDD795}" srcOrd="3" destOrd="0" presId="urn:microsoft.com/office/officeart/2005/8/layout/process1"/>
    <dgm:cxn modelId="{D767CAE0-8883-44D7-B1F3-592D59DEEB07}" type="presParOf" srcId="{591277F9-28C5-4297-A8D8-309127EDD795}" destId="{43741463-F15B-40C3-B779-19A6B8F7E7BA}" srcOrd="0" destOrd="0" presId="urn:microsoft.com/office/officeart/2005/8/layout/process1"/>
    <dgm:cxn modelId="{62175863-153D-449F-BB32-20FD7F0E1785}" type="presParOf" srcId="{044582AD-1805-4571-B17D-1C0BD599046D}" destId="{E00BF71F-D2F2-445D-A778-E5FFE5902D31}" srcOrd="4" destOrd="0" presId="urn:microsoft.com/office/officeart/2005/8/layout/process1"/>
    <dgm:cxn modelId="{FB0F4AA9-68BC-4DAD-95D2-8BB5FDD54E50}" type="presParOf" srcId="{044582AD-1805-4571-B17D-1C0BD599046D}" destId="{94401657-7ABF-45A1-9EC9-AF54915C70E1}" srcOrd="5" destOrd="0" presId="urn:microsoft.com/office/officeart/2005/8/layout/process1"/>
    <dgm:cxn modelId="{D95B5B1A-651C-4017-A68F-E63E9A60201E}" type="presParOf" srcId="{94401657-7ABF-45A1-9EC9-AF54915C70E1}" destId="{EDED8471-9BB7-4AA4-82B5-0FFBF7549904}" srcOrd="0" destOrd="0" presId="urn:microsoft.com/office/officeart/2005/8/layout/process1"/>
    <dgm:cxn modelId="{AD79ED99-696E-4A40-A7F6-BC55162CE5F5}" type="presParOf" srcId="{044582AD-1805-4571-B17D-1C0BD599046D}" destId="{598FA5F2-85BF-4002-8C51-B477A4C59442}" srcOrd="6" destOrd="0" presId="urn:microsoft.com/office/officeart/2005/8/layout/process1"/>
    <dgm:cxn modelId="{18C8A654-7500-4D70-B2CD-7EC475EC7C33}" type="presParOf" srcId="{044582AD-1805-4571-B17D-1C0BD599046D}" destId="{B8AB4723-E560-44CA-B661-5E8920574551}" srcOrd="7" destOrd="0" presId="urn:microsoft.com/office/officeart/2005/8/layout/process1"/>
    <dgm:cxn modelId="{025384AC-9E83-4AD8-9F82-FE21E3B9F07E}" type="presParOf" srcId="{B8AB4723-E560-44CA-B661-5E8920574551}" destId="{AD966250-3B3F-4558-A451-286818230ED8}" srcOrd="0" destOrd="0" presId="urn:microsoft.com/office/officeart/2005/8/layout/process1"/>
    <dgm:cxn modelId="{096CDBE5-29F3-4A1F-BCB2-76DCF34E74DF}" type="presParOf" srcId="{044582AD-1805-4571-B17D-1C0BD599046D}" destId="{71A994CB-7D13-4457-BB57-3EB52614E2C5}" srcOrd="8" destOrd="0" presId="urn:microsoft.com/office/officeart/2005/8/layout/process1"/>
    <dgm:cxn modelId="{11DF1413-2CD2-4781-B46E-0066BEE189C3}" type="presParOf" srcId="{044582AD-1805-4571-B17D-1C0BD599046D}" destId="{1F0C3211-0D9A-4F15-B051-67BAEF5B48E4}" srcOrd="9" destOrd="0" presId="urn:microsoft.com/office/officeart/2005/8/layout/process1"/>
    <dgm:cxn modelId="{DB7817C4-C17F-440F-AE25-7CCFB386A02F}" type="presParOf" srcId="{1F0C3211-0D9A-4F15-B051-67BAEF5B48E4}" destId="{5D6E943B-DBD4-4E65-A621-9864455E72B5}" srcOrd="0" destOrd="0" presId="urn:microsoft.com/office/officeart/2005/8/layout/process1"/>
    <dgm:cxn modelId="{32131992-00E2-49DD-8521-B283499CABFD}" type="presParOf" srcId="{044582AD-1805-4571-B17D-1C0BD599046D}" destId="{D009E94A-BA19-40A1-8CD2-CB1AAB0BB7CA}" srcOrd="10" destOrd="0" presId="urn:microsoft.com/office/officeart/2005/8/layout/process1"/>
  </dgm:cxnLst>
  <dgm:bg/>
  <dgm:whole/>
  <dgm:extLst>
    <a:ext uri="http://schemas.microsoft.com/office/drawing/2008/diagram">
      <dsp:dataModelExt xmlns:dsp="http://schemas.microsoft.com/office/drawing/2008/diagram" relId="rId10"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A68CA3A7-1AB2-41B8-BAB5-869BAD2A8001}" type="doc">
      <dgm:prSet loTypeId="urn:microsoft.com/office/officeart/2005/8/layout/process1" loCatId="process" qsTypeId="urn:microsoft.com/office/officeart/2005/8/quickstyle/simple1" qsCatId="simple" csTypeId="urn:microsoft.com/office/officeart/2005/8/colors/accent4_1" csCatId="accent4" phldr="1"/>
      <dgm:spPr/>
    </dgm:pt>
    <dgm:pt modelId="{D92252FB-FA61-4B42-8308-5030E57C6B4D}">
      <dgm:prSet phldrT="[Text]" custT="1"/>
      <dgm:spPr>
        <a:solidFill>
          <a:schemeClr val="tx2">
            <a:lumMod val="75000"/>
          </a:schemeClr>
        </a:solidFill>
        <a:ln>
          <a:solidFill>
            <a:schemeClr val="tx2">
              <a:lumMod val="75000"/>
            </a:schemeClr>
          </a:solidFill>
        </a:ln>
      </dgm:spPr>
      <dgm:t>
        <a:bodyPr/>
        <a:lstStyle/>
        <a:p>
          <a:r>
            <a:rPr lang="sv-SE" sz="900">
              <a:solidFill>
                <a:schemeClr val="bg1"/>
              </a:solidFill>
            </a:rPr>
            <a:t>Resurser</a:t>
          </a:r>
        </a:p>
        <a:p>
          <a:r>
            <a:rPr lang="sv-SE" sz="800">
              <a:solidFill>
                <a:schemeClr val="bg1"/>
              </a:solidFill>
            </a:rPr>
            <a:t>(vad behövs för att genomföra projektet)</a:t>
          </a:r>
        </a:p>
      </dgm:t>
    </dgm:pt>
    <dgm:pt modelId="{97ED9EFB-053D-49EA-95E7-CD1E8BD4F06B}" type="parTrans" cxnId="{835CF967-C6E0-4ECC-8598-210F31A06E2E}">
      <dgm:prSet/>
      <dgm:spPr/>
      <dgm:t>
        <a:bodyPr/>
        <a:lstStyle/>
        <a:p>
          <a:endParaRPr lang="sv-SE"/>
        </a:p>
      </dgm:t>
    </dgm:pt>
    <dgm:pt modelId="{F1E62FC5-1574-46C3-95C0-3218C32E6AD4}" type="sibTrans" cxnId="{835CF967-C6E0-4ECC-8598-210F31A06E2E}">
      <dgm:prSet/>
      <dgm:spPr>
        <a:solidFill>
          <a:schemeClr val="tx2">
            <a:lumMod val="75000"/>
          </a:schemeClr>
        </a:solidFill>
      </dgm:spPr>
      <dgm:t>
        <a:bodyPr/>
        <a:lstStyle/>
        <a:p>
          <a:endParaRPr lang="sv-SE"/>
        </a:p>
      </dgm:t>
    </dgm:pt>
    <dgm:pt modelId="{3A4C94BC-F6E5-4047-B1EA-AA4331095A11}">
      <dgm:prSet phldrT="[Text]" custT="1"/>
      <dgm:spPr>
        <a:solidFill>
          <a:schemeClr val="bg1"/>
        </a:solidFill>
        <a:ln>
          <a:solidFill>
            <a:schemeClr val="tx2">
              <a:lumMod val="75000"/>
            </a:schemeClr>
          </a:solidFill>
        </a:ln>
      </dgm:spPr>
      <dgm:t>
        <a:bodyPr/>
        <a:lstStyle/>
        <a:p>
          <a:r>
            <a:rPr lang="sv-SE" sz="900"/>
            <a:t>Aktiviteter</a:t>
          </a:r>
        </a:p>
        <a:p>
          <a:r>
            <a:rPr lang="sv-SE" sz="800"/>
            <a:t>(vilka uppgifter ska genomföras)</a:t>
          </a:r>
        </a:p>
      </dgm:t>
    </dgm:pt>
    <dgm:pt modelId="{662F21F8-F7F2-4501-BB42-BC2629E402CC}" type="parTrans" cxnId="{F78870F2-93FE-4C1F-9942-2C0937245182}">
      <dgm:prSet/>
      <dgm:spPr/>
      <dgm:t>
        <a:bodyPr/>
        <a:lstStyle/>
        <a:p>
          <a:endParaRPr lang="sv-SE"/>
        </a:p>
      </dgm:t>
    </dgm:pt>
    <dgm:pt modelId="{BA3C03E6-4D8F-4BA8-AA8B-FCDB0833EC56}" type="sibTrans" cxnId="{F78870F2-93FE-4C1F-9942-2C0937245182}">
      <dgm:prSet/>
      <dgm:spPr>
        <a:solidFill>
          <a:schemeClr val="tx2">
            <a:lumMod val="75000"/>
          </a:schemeClr>
        </a:solidFill>
      </dgm:spPr>
      <dgm:t>
        <a:bodyPr/>
        <a:lstStyle/>
        <a:p>
          <a:endParaRPr lang="sv-SE"/>
        </a:p>
      </dgm:t>
    </dgm:pt>
    <dgm:pt modelId="{C42B31BB-E8BE-4EEE-8BCC-74F90B8085E6}">
      <dgm:prSet phldrT="[Text]" custT="1"/>
      <dgm:spPr>
        <a:solidFill>
          <a:schemeClr val="bg1"/>
        </a:solidFill>
        <a:ln>
          <a:solidFill>
            <a:schemeClr val="tx2">
              <a:lumMod val="75000"/>
            </a:schemeClr>
          </a:solidFill>
        </a:ln>
      </dgm:spPr>
      <dgm:t>
        <a:bodyPr/>
        <a:lstStyle/>
        <a:p>
          <a:r>
            <a:rPr lang="sv-SE" sz="900"/>
            <a:t>Prestationer</a:t>
          </a:r>
        </a:p>
        <a:p>
          <a:r>
            <a:rPr lang="sv-SE" sz="800"/>
            <a:t>(vad </a:t>
          </a:r>
          <a:r>
            <a:rPr lang="sv-SE" sz="800" dirty="0" smtClean="0"/>
            <a:t>projektet</a:t>
          </a:r>
          <a:r>
            <a:rPr lang="sv-SE" sz="800"/>
            <a:t> ska leverera)</a:t>
          </a:r>
        </a:p>
      </dgm:t>
    </dgm:pt>
    <dgm:pt modelId="{E5618ACD-F0BD-40A1-AECF-8554395BAD5D}" type="parTrans" cxnId="{9B780439-ED86-425F-91DC-9D329C537A1C}">
      <dgm:prSet/>
      <dgm:spPr/>
      <dgm:t>
        <a:bodyPr/>
        <a:lstStyle/>
        <a:p>
          <a:endParaRPr lang="sv-SE"/>
        </a:p>
      </dgm:t>
    </dgm:pt>
    <dgm:pt modelId="{171A7A69-C998-4671-B038-AE0275A7AB2B}" type="sibTrans" cxnId="{9B780439-ED86-425F-91DC-9D329C537A1C}">
      <dgm:prSet/>
      <dgm:spPr>
        <a:solidFill>
          <a:schemeClr val="tx2">
            <a:lumMod val="75000"/>
          </a:schemeClr>
        </a:solidFill>
      </dgm:spPr>
      <dgm:t>
        <a:bodyPr/>
        <a:lstStyle/>
        <a:p>
          <a:endParaRPr lang="sv-SE"/>
        </a:p>
      </dgm:t>
    </dgm:pt>
    <dgm:pt modelId="{498A2217-10F0-4715-B001-094E52D466BC}">
      <dgm:prSet phldrT="[Text]" custT="1"/>
      <dgm:spPr>
        <a:solidFill>
          <a:schemeClr val="bg1"/>
        </a:solidFill>
        <a:ln>
          <a:solidFill>
            <a:schemeClr val="tx2">
              <a:lumMod val="75000"/>
            </a:schemeClr>
          </a:solidFill>
        </a:ln>
      </dgm:spPr>
      <dgm:t>
        <a:bodyPr/>
        <a:lstStyle/>
        <a:p>
          <a:r>
            <a:rPr lang="sv-SE" sz="900"/>
            <a:t>Effekt på kort sikt</a:t>
          </a:r>
        </a:p>
        <a:p>
          <a:r>
            <a:rPr lang="sv-SE" sz="800"/>
            <a:t>(vad prestationerna leder till)</a:t>
          </a:r>
        </a:p>
      </dgm:t>
    </dgm:pt>
    <dgm:pt modelId="{8DB39B50-1C71-4530-A400-E8A3ECB42B3F}" type="parTrans" cxnId="{1131B0B8-1A47-47DC-ADC5-684E34538936}">
      <dgm:prSet/>
      <dgm:spPr/>
      <dgm:t>
        <a:bodyPr/>
        <a:lstStyle/>
        <a:p>
          <a:endParaRPr lang="sv-SE"/>
        </a:p>
      </dgm:t>
    </dgm:pt>
    <dgm:pt modelId="{3896548C-925B-4513-9E46-9A9A0D826153}" type="sibTrans" cxnId="{1131B0B8-1A47-47DC-ADC5-684E34538936}">
      <dgm:prSet/>
      <dgm:spPr>
        <a:solidFill>
          <a:schemeClr val="tx2">
            <a:lumMod val="75000"/>
          </a:schemeClr>
        </a:solidFill>
      </dgm:spPr>
      <dgm:t>
        <a:bodyPr/>
        <a:lstStyle/>
        <a:p>
          <a:endParaRPr lang="sv-SE"/>
        </a:p>
      </dgm:t>
    </dgm:pt>
    <dgm:pt modelId="{BA458441-D850-4CAB-B7D2-8BFCA1DE98E9}">
      <dgm:prSet phldrT="[Text]" custT="1"/>
      <dgm:spPr>
        <a:solidFill>
          <a:schemeClr val="bg1"/>
        </a:solidFill>
        <a:ln>
          <a:solidFill>
            <a:schemeClr val="tx2">
              <a:lumMod val="75000"/>
            </a:schemeClr>
          </a:solidFill>
        </a:ln>
      </dgm:spPr>
      <dgm:t>
        <a:bodyPr/>
        <a:lstStyle/>
        <a:p>
          <a:r>
            <a:rPr lang="sv-SE" sz="900"/>
            <a:t>Effekt på längre sikt </a:t>
          </a:r>
        </a:p>
        <a:p>
          <a:r>
            <a:rPr lang="sv-SE" sz="800"/>
            <a:t>(vad de kortsiktiga effekterna leder till)</a:t>
          </a:r>
        </a:p>
      </dgm:t>
    </dgm:pt>
    <dgm:pt modelId="{8CA4F427-FD01-41E4-BB0E-4D2542C5114D}" type="parTrans" cxnId="{5585BB81-6AB8-4FC9-A1E7-BA330909695A}">
      <dgm:prSet/>
      <dgm:spPr/>
      <dgm:t>
        <a:bodyPr/>
        <a:lstStyle/>
        <a:p>
          <a:endParaRPr lang="sv-SE"/>
        </a:p>
      </dgm:t>
    </dgm:pt>
    <dgm:pt modelId="{7E030D9B-A140-45BC-92FB-433C7094CE21}" type="sibTrans" cxnId="{5585BB81-6AB8-4FC9-A1E7-BA330909695A}">
      <dgm:prSet/>
      <dgm:spPr>
        <a:solidFill>
          <a:schemeClr val="tx2">
            <a:lumMod val="75000"/>
          </a:schemeClr>
        </a:solidFill>
      </dgm:spPr>
      <dgm:t>
        <a:bodyPr/>
        <a:lstStyle/>
        <a:p>
          <a:endParaRPr lang="sv-SE"/>
        </a:p>
      </dgm:t>
    </dgm:pt>
    <dgm:pt modelId="{9F6D1B49-8B29-474A-86DD-C3CFB9481EDC}">
      <dgm:prSet phldrT="[Text]" custT="1"/>
      <dgm:spPr>
        <a:ln>
          <a:solidFill>
            <a:schemeClr val="tx2">
              <a:lumMod val="75000"/>
            </a:schemeClr>
          </a:solidFill>
        </a:ln>
      </dgm:spPr>
      <dgm:t>
        <a:bodyPr/>
        <a:lstStyle/>
        <a:p>
          <a:r>
            <a:rPr lang="sv-SE" sz="1000"/>
            <a:t>Slutmål</a:t>
          </a:r>
        </a:p>
        <a:p>
          <a:r>
            <a:rPr lang="sv-SE" sz="800"/>
            <a:t>(samhällets beredskap har stärkts)</a:t>
          </a:r>
        </a:p>
      </dgm:t>
    </dgm:pt>
    <dgm:pt modelId="{B7765DD1-9FCE-4C31-B3DE-9D3DB0F875E9}" type="parTrans" cxnId="{4A324BB0-73DA-48DD-AE10-D52D7587CA55}">
      <dgm:prSet/>
      <dgm:spPr/>
      <dgm:t>
        <a:bodyPr/>
        <a:lstStyle/>
        <a:p>
          <a:endParaRPr lang="sv-SE"/>
        </a:p>
      </dgm:t>
    </dgm:pt>
    <dgm:pt modelId="{51935E5C-F276-400C-BFC0-B01E6CA7EE09}" type="sibTrans" cxnId="{4A324BB0-73DA-48DD-AE10-D52D7587CA55}">
      <dgm:prSet/>
      <dgm:spPr/>
      <dgm:t>
        <a:bodyPr/>
        <a:lstStyle/>
        <a:p>
          <a:endParaRPr lang="sv-SE"/>
        </a:p>
      </dgm:t>
    </dgm:pt>
    <dgm:pt modelId="{044582AD-1805-4571-B17D-1C0BD599046D}" type="pres">
      <dgm:prSet presAssocID="{A68CA3A7-1AB2-41B8-BAB5-869BAD2A8001}" presName="Name0" presStyleCnt="0">
        <dgm:presLayoutVars>
          <dgm:dir/>
          <dgm:resizeHandles val="exact"/>
        </dgm:presLayoutVars>
      </dgm:prSet>
      <dgm:spPr/>
    </dgm:pt>
    <dgm:pt modelId="{062849AD-775F-4B5D-A597-01F66CE62941}" type="pres">
      <dgm:prSet presAssocID="{D92252FB-FA61-4B42-8308-5030E57C6B4D}" presName="node" presStyleLbl="node1" presStyleIdx="0" presStyleCnt="6">
        <dgm:presLayoutVars>
          <dgm:bulletEnabled val="1"/>
        </dgm:presLayoutVars>
      </dgm:prSet>
      <dgm:spPr/>
      <dgm:t>
        <a:bodyPr/>
        <a:lstStyle/>
        <a:p>
          <a:endParaRPr lang="sv-SE"/>
        </a:p>
      </dgm:t>
    </dgm:pt>
    <dgm:pt modelId="{E9D17FC6-C28F-45CE-970D-67475B8843E6}" type="pres">
      <dgm:prSet presAssocID="{F1E62FC5-1574-46C3-95C0-3218C32E6AD4}" presName="sibTrans" presStyleLbl="sibTrans2D1" presStyleIdx="0" presStyleCnt="5"/>
      <dgm:spPr/>
      <dgm:t>
        <a:bodyPr/>
        <a:lstStyle/>
        <a:p>
          <a:endParaRPr lang="sv-SE"/>
        </a:p>
      </dgm:t>
    </dgm:pt>
    <dgm:pt modelId="{60FA643E-72E9-4AB3-B95B-0DA2A3C40997}" type="pres">
      <dgm:prSet presAssocID="{F1E62FC5-1574-46C3-95C0-3218C32E6AD4}" presName="connectorText" presStyleLbl="sibTrans2D1" presStyleIdx="0" presStyleCnt="5"/>
      <dgm:spPr/>
      <dgm:t>
        <a:bodyPr/>
        <a:lstStyle/>
        <a:p>
          <a:endParaRPr lang="sv-SE"/>
        </a:p>
      </dgm:t>
    </dgm:pt>
    <dgm:pt modelId="{9C05B828-5156-405F-8BEC-B58D1F4240FC}" type="pres">
      <dgm:prSet presAssocID="{3A4C94BC-F6E5-4047-B1EA-AA4331095A11}" presName="node" presStyleLbl="node1" presStyleIdx="1" presStyleCnt="6">
        <dgm:presLayoutVars>
          <dgm:bulletEnabled val="1"/>
        </dgm:presLayoutVars>
      </dgm:prSet>
      <dgm:spPr/>
      <dgm:t>
        <a:bodyPr/>
        <a:lstStyle/>
        <a:p>
          <a:endParaRPr lang="sv-SE"/>
        </a:p>
      </dgm:t>
    </dgm:pt>
    <dgm:pt modelId="{591277F9-28C5-4297-A8D8-309127EDD795}" type="pres">
      <dgm:prSet presAssocID="{BA3C03E6-4D8F-4BA8-AA8B-FCDB0833EC56}" presName="sibTrans" presStyleLbl="sibTrans2D1" presStyleIdx="1" presStyleCnt="5"/>
      <dgm:spPr/>
      <dgm:t>
        <a:bodyPr/>
        <a:lstStyle/>
        <a:p>
          <a:endParaRPr lang="sv-SE"/>
        </a:p>
      </dgm:t>
    </dgm:pt>
    <dgm:pt modelId="{43741463-F15B-40C3-B779-19A6B8F7E7BA}" type="pres">
      <dgm:prSet presAssocID="{BA3C03E6-4D8F-4BA8-AA8B-FCDB0833EC56}" presName="connectorText" presStyleLbl="sibTrans2D1" presStyleIdx="1" presStyleCnt="5"/>
      <dgm:spPr/>
      <dgm:t>
        <a:bodyPr/>
        <a:lstStyle/>
        <a:p>
          <a:endParaRPr lang="sv-SE"/>
        </a:p>
      </dgm:t>
    </dgm:pt>
    <dgm:pt modelId="{E00BF71F-D2F2-445D-A778-E5FFE5902D31}" type="pres">
      <dgm:prSet presAssocID="{C42B31BB-E8BE-4EEE-8BCC-74F90B8085E6}" presName="node" presStyleLbl="node1" presStyleIdx="2" presStyleCnt="6">
        <dgm:presLayoutVars>
          <dgm:bulletEnabled val="1"/>
        </dgm:presLayoutVars>
      </dgm:prSet>
      <dgm:spPr/>
      <dgm:t>
        <a:bodyPr/>
        <a:lstStyle/>
        <a:p>
          <a:endParaRPr lang="sv-SE"/>
        </a:p>
      </dgm:t>
    </dgm:pt>
    <dgm:pt modelId="{94401657-7ABF-45A1-9EC9-AF54915C70E1}" type="pres">
      <dgm:prSet presAssocID="{171A7A69-C998-4671-B038-AE0275A7AB2B}" presName="sibTrans" presStyleLbl="sibTrans2D1" presStyleIdx="2" presStyleCnt="5"/>
      <dgm:spPr/>
      <dgm:t>
        <a:bodyPr/>
        <a:lstStyle/>
        <a:p>
          <a:endParaRPr lang="sv-SE"/>
        </a:p>
      </dgm:t>
    </dgm:pt>
    <dgm:pt modelId="{EDED8471-9BB7-4AA4-82B5-0FFBF7549904}" type="pres">
      <dgm:prSet presAssocID="{171A7A69-C998-4671-B038-AE0275A7AB2B}" presName="connectorText" presStyleLbl="sibTrans2D1" presStyleIdx="2" presStyleCnt="5"/>
      <dgm:spPr/>
      <dgm:t>
        <a:bodyPr/>
        <a:lstStyle/>
        <a:p>
          <a:endParaRPr lang="sv-SE"/>
        </a:p>
      </dgm:t>
    </dgm:pt>
    <dgm:pt modelId="{598FA5F2-85BF-4002-8C51-B477A4C59442}" type="pres">
      <dgm:prSet presAssocID="{498A2217-10F0-4715-B001-094E52D466BC}" presName="node" presStyleLbl="node1" presStyleIdx="3" presStyleCnt="6" custScaleX="104871">
        <dgm:presLayoutVars>
          <dgm:bulletEnabled val="1"/>
        </dgm:presLayoutVars>
      </dgm:prSet>
      <dgm:spPr/>
      <dgm:t>
        <a:bodyPr/>
        <a:lstStyle/>
        <a:p>
          <a:endParaRPr lang="sv-SE"/>
        </a:p>
      </dgm:t>
    </dgm:pt>
    <dgm:pt modelId="{B8AB4723-E560-44CA-B661-5E8920574551}" type="pres">
      <dgm:prSet presAssocID="{3896548C-925B-4513-9E46-9A9A0D826153}" presName="sibTrans" presStyleLbl="sibTrans2D1" presStyleIdx="3" presStyleCnt="5"/>
      <dgm:spPr/>
      <dgm:t>
        <a:bodyPr/>
        <a:lstStyle/>
        <a:p>
          <a:endParaRPr lang="sv-SE"/>
        </a:p>
      </dgm:t>
    </dgm:pt>
    <dgm:pt modelId="{AD966250-3B3F-4558-A451-286818230ED8}" type="pres">
      <dgm:prSet presAssocID="{3896548C-925B-4513-9E46-9A9A0D826153}" presName="connectorText" presStyleLbl="sibTrans2D1" presStyleIdx="3" presStyleCnt="5"/>
      <dgm:spPr/>
      <dgm:t>
        <a:bodyPr/>
        <a:lstStyle/>
        <a:p>
          <a:endParaRPr lang="sv-SE"/>
        </a:p>
      </dgm:t>
    </dgm:pt>
    <dgm:pt modelId="{71A994CB-7D13-4457-BB57-3EB52614E2C5}" type="pres">
      <dgm:prSet presAssocID="{BA458441-D850-4CAB-B7D2-8BFCA1DE98E9}" presName="node" presStyleLbl="node1" presStyleIdx="4" presStyleCnt="6">
        <dgm:presLayoutVars>
          <dgm:bulletEnabled val="1"/>
        </dgm:presLayoutVars>
      </dgm:prSet>
      <dgm:spPr/>
      <dgm:t>
        <a:bodyPr/>
        <a:lstStyle/>
        <a:p>
          <a:endParaRPr lang="sv-SE"/>
        </a:p>
      </dgm:t>
    </dgm:pt>
    <dgm:pt modelId="{1F0C3211-0D9A-4F15-B051-67BAEF5B48E4}" type="pres">
      <dgm:prSet presAssocID="{7E030D9B-A140-45BC-92FB-433C7094CE21}" presName="sibTrans" presStyleLbl="sibTrans2D1" presStyleIdx="4" presStyleCnt="5"/>
      <dgm:spPr/>
      <dgm:t>
        <a:bodyPr/>
        <a:lstStyle/>
        <a:p>
          <a:endParaRPr lang="sv-SE"/>
        </a:p>
      </dgm:t>
    </dgm:pt>
    <dgm:pt modelId="{5D6E943B-DBD4-4E65-A621-9864455E72B5}" type="pres">
      <dgm:prSet presAssocID="{7E030D9B-A140-45BC-92FB-433C7094CE21}" presName="connectorText" presStyleLbl="sibTrans2D1" presStyleIdx="4" presStyleCnt="5"/>
      <dgm:spPr/>
      <dgm:t>
        <a:bodyPr/>
        <a:lstStyle/>
        <a:p>
          <a:endParaRPr lang="sv-SE"/>
        </a:p>
      </dgm:t>
    </dgm:pt>
    <dgm:pt modelId="{D009E94A-BA19-40A1-8CD2-CB1AAB0BB7CA}" type="pres">
      <dgm:prSet presAssocID="{9F6D1B49-8B29-474A-86DD-C3CFB9481EDC}" presName="node" presStyleLbl="node1" presStyleIdx="5" presStyleCnt="6">
        <dgm:presLayoutVars>
          <dgm:bulletEnabled val="1"/>
        </dgm:presLayoutVars>
      </dgm:prSet>
      <dgm:spPr/>
      <dgm:t>
        <a:bodyPr/>
        <a:lstStyle/>
        <a:p>
          <a:endParaRPr lang="sv-SE"/>
        </a:p>
      </dgm:t>
    </dgm:pt>
  </dgm:ptLst>
  <dgm:cxnLst>
    <dgm:cxn modelId="{6BBC7E5F-92E3-48A7-9656-5FF5BAA4FAC4}" type="presOf" srcId="{7E030D9B-A140-45BC-92FB-433C7094CE21}" destId="{5D6E943B-DBD4-4E65-A621-9864455E72B5}" srcOrd="1" destOrd="0" presId="urn:microsoft.com/office/officeart/2005/8/layout/process1"/>
    <dgm:cxn modelId="{125D3C92-89CF-40A5-A91B-AAAA04B0B986}" type="presOf" srcId="{3896548C-925B-4513-9E46-9A9A0D826153}" destId="{B8AB4723-E560-44CA-B661-5E8920574551}" srcOrd="0" destOrd="0" presId="urn:microsoft.com/office/officeart/2005/8/layout/process1"/>
    <dgm:cxn modelId="{DC3F1DDC-D407-4925-BE04-2BF78084D7A9}" type="presOf" srcId="{498A2217-10F0-4715-B001-094E52D466BC}" destId="{598FA5F2-85BF-4002-8C51-B477A4C59442}" srcOrd="0" destOrd="0" presId="urn:microsoft.com/office/officeart/2005/8/layout/process1"/>
    <dgm:cxn modelId="{5585BB81-6AB8-4FC9-A1E7-BA330909695A}" srcId="{A68CA3A7-1AB2-41B8-BAB5-869BAD2A8001}" destId="{BA458441-D850-4CAB-B7D2-8BFCA1DE98E9}" srcOrd="4" destOrd="0" parTransId="{8CA4F427-FD01-41E4-BB0E-4D2542C5114D}" sibTransId="{7E030D9B-A140-45BC-92FB-433C7094CE21}"/>
    <dgm:cxn modelId="{64FA388C-CEC9-4C41-9CC8-FB2417F60BBD}" type="presOf" srcId="{9F6D1B49-8B29-474A-86DD-C3CFB9481EDC}" destId="{D009E94A-BA19-40A1-8CD2-CB1AAB0BB7CA}" srcOrd="0" destOrd="0" presId="urn:microsoft.com/office/officeart/2005/8/layout/process1"/>
    <dgm:cxn modelId="{1131B0B8-1A47-47DC-ADC5-684E34538936}" srcId="{A68CA3A7-1AB2-41B8-BAB5-869BAD2A8001}" destId="{498A2217-10F0-4715-B001-094E52D466BC}" srcOrd="3" destOrd="0" parTransId="{8DB39B50-1C71-4530-A400-E8A3ECB42B3F}" sibTransId="{3896548C-925B-4513-9E46-9A9A0D826153}"/>
    <dgm:cxn modelId="{835CF967-C6E0-4ECC-8598-210F31A06E2E}" srcId="{A68CA3A7-1AB2-41B8-BAB5-869BAD2A8001}" destId="{D92252FB-FA61-4B42-8308-5030E57C6B4D}" srcOrd="0" destOrd="0" parTransId="{97ED9EFB-053D-49EA-95E7-CD1E8BD4F06B}" sibTransId="{F1E62FC5-1574-46C3-95C0-3218C32E6AD4}"/>
    <dgm:cxn modelId="{CA5F2BDB-BA1D-494F-B6B7-C34E56CCCA6D}" type="presOf" srcId="{171A7A69-C998-4671-B038-AE0275A7AB2B}" destId="{EDED8471-9BB7-4AA4-82B5-0FFBF7549904}" srcOrd="1" destOrd="0" presId="urn:microsoft.com/office/officeart/2005/8/layout/process1"/>
    <dgm:cxn modelId="{BAE46ED7-ED8C-41EA-8D90-30F08BFF2351}" type="presOf" srcId="{F1E62FC5-1574-46C3-95C0-3218C32E6AD4}" destId="{60FA643E-72E9-4AB3-B95B-0DA2A3C40997}" srcOrd="1" destOrd="0" presId="urn:microsoft.com/office/officeart/2005/8/layout/process1"/>
    <dgm:cxn modelId="{4B9341B0-E420-48C3-9B17-205400075138}" type="presOf" srcId="{7E030D9B-A140-45BC-92FB-433C7094CE21}" destId="{1F0C3211-0D9A-4F15-B051-67BAEF5B48E4}" srcOrd="0" destOrd="0" presId="urn:microsoft.com/office/officeart/2005/8/layout/process1"/>
    <dgm:cxn modelId="{3B57FDA8-FF03-4184-8A7E-3438A6E841BF}" type="presOf" srcId="{BA458441-D850-4CAB-B7D2-8BFCA1DE98E9}" destId="{71A994CB-7D13-4457-BB57-3EB52614E2C5}" srcOrd="0" destOrd="0" presId="urn:microsoft.com/office/officeart/2005/8/layout/process1"/>
    <dgm:cxn modelId="{4A324BB0-73DA-48DD-AE10-D52D7587CA55}" srcId="{A68CA3A7-1AB2-41B8-BAB5-869BAD2A8001}" destId="{9F6D1B49-8B29-474A-86DD-C3CFB9481EDC}" srcOrd="5" destOrd="0" parTransId="{B7765DD1-9FCE-4C31-B3DE-9D3DB0F875E9}" sibTransId="{51935E5C-F276-400C-BFC0-B01E6CA7EE09}"/>
    <dgm:cxn modelId="{F2A77233-34FE-4D3B-8179-7BC8B3CCC84B}" type="presOf" srcId="{A68CA3A7-1AB2-41B8-BAB5-869BAD2A8001}" destId="{044582AD-1805-4571-B17D-1C0BD599046D}" srcOrd="0" destOrd="0" presId="urn:microsoft.com/office/officeart/2005/8/layout/process1"/>
    <dgm:cxn modelId="{C7590700-B993-456C-B4EA-EB26F8CCF41B}" type="presOf" srcId="{BA3C03E6-4D8F-4BA8-AA8B-FCDB0833EC56}" destId="{591277F9-28C5-4297-A8D8-309127EDD795}" srcOrd="0" destOrd="0" presId="urn:microsoft.com/office/officeart/2005/8/layout/process1"/>
    <dgm:cxn modelId="{F78870F2-93FE-4C1F-9942-2C0937245182}" srcId="{A68CA3A7-1AB2-41B8-BAB5-869BAD2A8001}" destId="{3A4C94BC-F6E5-4047-B1EA-AA4331095A11}" srcOrd="1" destOrd="0" parTransId="{662F21F8-F7F2-4501-BB42-BC2629E402CC}" sibTransId="{BA3C03E6-4D8F-4BA8-AA8B-FCDB0833EC56}"/>
    <dgm:cxn modelId="{37EC97F3-8190-4D7C-AC7F-3E95786A3D49}" type="presOf" srcId="{3896548C-925B-4513-9E46-9A9A0D826153}" destId="{AD966250-3B3F-4558-A451-286818230ED8}" srcOrd="1" destOrd="0" presId="urn:microsoft.com/office/officeart/2005/8/layout/process1"/>
    <dgm:cxn modelId="{09B901D6-30E2-4397-A36E-A07835A56A83}" type="presOf" srcId="{171A7A69-C998-4671-B038-AE0275A7AB2B}" destId="{94401657-7ABF-45A1-9EC9-AF54915C70E1}" srcOrd="0" destOrd="0" presId="urn:microsoft.com/office/officeart/2005/8/layout/process1"/>
    <dgm:cxn modelId="{C399B756-C595-4837-9F18-04A8FF8D69F4}" type="presOf" srcId="{BA3C03E6-4D8F-4BA8-AA8B-FCDB0833EC56}" destId="{43741463-F15B-40C3-B779-19A6B8F7E7BA}" srcOrd="1" destOrd="0" presId="urn:microsoft.com/office/officeart/2005/8/layout/process1"/>
    <dgm:cxn modelId="{78F41699-A3C3-4C46-8784-8948CB2396BE}" type="presOf" srcId="{D92252FB-FA61-4B42-8308-5030E57C6B4D}" destId="{062849AD-775F-4B5D-A597-01F66CE62941}" srcOrd="0" destOrd="0" presId="urn:microsoft.com/office/officeart/2005/8/layout/process1"/>
    <dgm:cxn modelId="{ADF548B6-5045-4597-9610-941ECEEA4946}" type="presOf" srcId="{C42B31BB-E8BE-4EEE-8BCC-74F90B8085E6}" destId="{E00BF71F-D2F2-445D-A778-E5FFE5902D31}" srcOrd="0" destOrd="0" presId="urn:microsoft.com/office/officeart/2005/8/layout/process1"/>
    <dgm:cxn modelId="{2481AE73-367A-4210-AAB4-42A24CDD44A9}" type="presOf" srcId="{3A4C94BC-F6E5-4047-B1EA-AA4331095A11}" destId="{9C05B828-5156-405F-8BEC-B58D1F4240FC}" srcOrd="0" destOrd="0" presId="urn:microsoft.com/office/officeart/2005/8/layout/process1"/>
    <dgm:cxn modelId="{9B780439-ED86-425F-91DC-9D329C537A1C}" srcId="{A68CA3A7-1AB2-41B8-BAB5-869BAD2A8001}" destId="{C42B31BB-E8BE-4EEE-8BCC-74F90B8085E6}" srcOrd="2" destOrd="0" parTransId="{E5618ACD-F0BD-40A1-AECF-8554395BAD5D}" sibTransId="{171A7A69-C998-4671-B038-AE0275A7AB2B}"/>
    <dgm:cxn modelId="{6BF03F56-0780-443D-AB56-288366122B1E}" type="presOf" srcId="{F1E62FC5-1574-46C3-95C0-3218C32E6AD4}" destId="{E9D17FC6-C28F-45CE-970D-67475B8843E6}" srcOrd="0" destOrd="0" presId="urn:microsoft.com/office/officeart/2005/8/layout/process1"/>
    <dgm:cxn modelId="{D0DB8952-7795-4C1D-B4C7-8F0F6F24A663}" type="presParOf" srcId="{044582AD-1805-4571-B17D-1C0BD599046D}" destId="{062849AD-775F-4B5D-A597-01F66CE62941}" srcOrd="0" destOrd="0" presId="urn:microsoft.com/office/officeart/2005/8/layout/process1"/>
    <dgm:cxn modelId="{BE3A55BB-DAE3-4588-8199-9D801B73F60E}" type="presParOf" srcId="{044582AD-1805-4571-B17D-1C0BD599046D}" destId="{E9D17FC6-C28F-45CE-970D-67475B8843E6}" srcOrd="1" destOrd="0" presId="urn:microsoft.com/office/officeart/2005/8/layout/process1"/>
    <dgm:cxn modelId="{3F8EDA18-EAE1-4EA3-A9D3-4D2C4C6DE63D}" type="presParOf" srcId="{E9D17FC6-C28F-45CE-970D-67475B8843E6}" destId="{60FA643E-72E9-4AB3-B95B-0DA2A3C40997}" srcOrd="0" destOrd="0" presId="urn:microsoft.com/office/officeart/2005/8/layout/process1"/>
    <dgm:cxn modelId="{D76A8F77-7153-4AB0-87B7-9C2A8CC8C0A1}" type="presParOf" srcId="{044582AD-1805-4571-B17D-1C0BD599046D}" destId="{9C05B828-5156-405F-8BEC-B58D1F4240FC}" srcOrd="2" destOrd="0" presId="urn:microsoft.com/office/officeart/2005/8/layout/process1"/>
    <dgm:cxn modelId="{89B565BC-1042-4278-A01B-382A749E4584}" type="presParOf" srcId="{044582AD-1805-4571-B17D-1C0BD599046D}" destId="{591277F9-28C5-4297-A8D8-309127EDD795}" srcOrd="3" destOrd="0" presId="urn:microsoft.com/office/officeart/2005/8/layout/process1"/>
    <dgm:cxn modelId="{D767CAE0-8883-44D7-B1F3-592D59DEEB07}" type="presParOf" srcId="{591277F9-28C5-4297-A8D8-309127EDD795}" destId="{43741463-F15B-40C3-B779-19A6B8F7E7BA}" srcOrd="0" destOrd="0" presId="urn:microsoft.com/office/officeart/2005/8/layout/process1"/>
    <dgm:cxn modelId="{62175863-153D-449F-BB32-20FD7F0E1785}" type="presParOf" srcId="{044582AD-1805-4571-B17D-1C0BD599046D}" destId="{E00BF71F-D2F2-445D-A778-E5FFE5902D31}" srcOrd="4" destOrd="0" presId="urn:microsoft.com/office/officeart/2005/8/layout/process1"/>
    <dgm:cxn modelId="{FB0F4AA9-68BC-4DAD-95D2-8BB5FDD54E50}" type="presParOf" srcId="{044582AD-1805-4571-B17D-1C0BD599046D}" destId="{94401657-7ABF-45A1-9EC9-AF54915C70E1}" srcOrd="5" destOrd="0" presId="urn:microsoft.com/office/officeart/2005/8/layout/process1"/>
    <dgm:cxn modelId="{D95B5B1A-651C-4017-A68F-E63E9A60201E}" type="presParOf" srcId="{94401657-7ABF-45A1-9EC9-AF54915C70E1}" destId="{EDED8471-9BB7-4AA4-82B5-0FFBF7549904}" srcOrd="0" destOrd="0" presId="urn:microsoft.com/office/officeart/2005/8/layout/process1"/>
    <dgm:cxn modelId="{AD79ED99-696E-4A40-A7F6-BC55162CE5F5}" type="presParOf" srcId="{044582AD-1805-4571-B17D-1C0BD599046D}" destId="{598FA5F2-85BF-4002-8C51-B477A4C59442}" srcOrd="6" destOrd="0" presId="urn:microsoft.com/office/officeart/2005/8/layout/process1"/>
    <dgm:cxn modelId="{18C8A654-7500-4D70-B2CD-7EC475EC7C33}" type="presParOf" srcId="{044582AD-1805-4571-B17D-1C0BD599046D}" destId="{B8AB4723-E560-44CA-B661-5E8920574551}" srcOrd="7" destOrd="0" presId="urn:microsoft.com/office/officeart/2005/8/layout/process1"/>
    <dgm:cxn modelId="{025384AC-9E83-4AD8-9F82-FE21E3B9F07E}" type="presParOf" srcId="{B8AB4723-E560-44CA-B661-5E8920574551}" destId="{AD966250-3B3F-4558-A451-286818230ED8}" srcOrd="0" destOrd="0" presId="urn:microsoft.com/office/officeart/2005/8/layout/process1"/>
    <dgm:cxn modelId="{096CDBE5-29F3-4A1F-BCB2-76DCF34E74DF}" type="presParOf" srcId="{044582AD-1805-4571-B17D-1C0BD599046D}" destId="{71A994CB-7D13-4457-BB57-3EB52614E2C5}" srcOrd="8" destOrd="0" presId="urn:microsoft.com/office/officeart/2005/8/layout/process1"/>
    <dgm:cxn modelId="{11DF1413-2CD2-4781-B46E-0066BEE189C3}" type="presParOf" srcId="{044582AD-1805-4571-B17D-1C0BD599046D}" destId="{1F0C3211-0D9A-4F15-B051-67BAEF5B48E4}" srcOrd="9" destOrd="0" presId="urn:microsoft.com/office/officeart/2005/8/layout/process1"/>
    <dgm:cxn modelId="{DB7817C4-C17F-440F-AE25-7CCFB386A02F}" type="presParOf" srcId="{1F0C3211-0D9A-4F15-B051-67BAEF5B48E4}" destId="{5D6E943B-DBD4-4E65-A621-9864455E72B5}" srcOrd="0" destOrd="0" presId="urn:microsoft.com/office/officeart/2005/8/layout/process1"/>
    <dgm:cxn modelId="{32131992-00E2-49DD-8521-B283499CABFD}" type="presParOf" srcId="{044582AD-1805-4571-B17D-1C0BD599046D}" destId="{D009E94A-BA19-40A1-8CD2-CB1AAB0BB7CA}" srcOrd="10" destOrd="0" presId="urn:microsoft.com/office/officeart/2005/8/layout/process1"/>
  </dgm:cxnLst>
  <dgm:bg/>
  <dgm:whole/>
  <dgm:extLst>
    <a:ext uri="http://schemas.microsoft.com/office/drawing/2008/diagram">
      <dsp:dataModelExt xmlns:dsp="http://schemas.microsoft.com/office/drawing/2008/diagram" relId="rId5" minVer="http://schemas.openxmlformats.org/drawingml/2006/diagram"/>
    </a:ext>
    <a:ext uri="{C62137D5-CB1D-491B-B009-E17868A290BF}">
      <dgm14:recolorImg xmlns:dgm14="http://schemas.microsoft.com/office/drawing/2010/diagram" val="1"/>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062849AD-775F-4B5D-A597-01F66CE62941}">
      <dsp:nvSpPr>
        <dsp:cNvPr id="0" name=""/>
        <dsp:cNvSpPr/>
      </dsp:nvSpPr>
      <dsp:spPr>
        <a:xfrm>
          <a:off x="0" y="0"/>
          <a:ext cx="821733" cy="777452"/>
        </a:xfrm>
        <a:prstGeom prst="roundRect">
          <a:avLst>
            <a:gd name="adj" fmla="val 10000"/>
          </a:avLst>
        </a:prstGeom>
        <a:solidFill>
          <a:schemeClr val="lt1">
            <a:hueOff val="0"/>
            <a:satOff val="0"/>
            <a:lumOff val="0"/>
            <a:alphaOff val="0"/>
          </a:schemeClr>
        </a:solidFill>
        <a:ln w="12700" cap="flat" cmpd="sng" algn="ctr">
          <a:solidFill>
            <a:schemeClr val="tx2">
              <a:lumMod val="7500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lvl="0" algn="ctr" defTabSz="400050">
            <a:lnSpc>
              <a:spcPct val="90000"/>
            </a:lnSpc>
            <a:spcBef>
              <a:spcPct val="0"/>
            </a:spcBef>
            <a:spcAft>
              <a:spcPct val="35000"/>
            </a:spcAft>
          </a:pPr>
          <a:r>
            <a:rPr lang="sv-SE" sz="900" kern="1200"/>
            <a:t>Resurser</a:t>
          </a:r>
        </a:p>
        <a:p>
          <a:pPr lvl="0" algn="ctr" defTabSz="400050">
            <a:lnSpc>
              <a:spcPct val="90000"/>
            </a:lnSpc>
            <a:spcBef>
              <a:spcPct val="0"/>
            </a:spcBef>
            <a:spcAft>
              <a:spcPct val="35000"/>
            </a:spcAft>
          </a:pPr>
          <a:r>
            <a:rPr lang="sv-SE" sz="800" kern="1200"/>
            <a:t>(vad behövs för att genomföra projektet)</a:t>
          </a:r>
        </a:p>
      </dsp:txBody>
      <dsp:txXfrm>
        <a:off x="22771" y="22771"/>
        <a:ext cx="776191" cy="731910"/>
      </dsp:txXfrm>
    </dsp:sp>
    <dsp:sp modelId="{E9D17FC6-C28F-45CE-970D-67475B8843E6}">
      <dsp:nvSpPr>
        <dsp:cNvPr id="0" name=""/>
        <dsp:cNvSpPr/>
      </dsp:nvSpPr>
      <dsp:spPr>
        <a:xfrm>
          <a:off x="895858" y="286830"/>
          <a:ext cx="157143" cy="203790"/>
        </a:xfrm>
        <a:prstGeom prst="rightArrow">
          <a:avLst>
            <a:gd name="adj1" fmla="val 60000"/>
            <a:gd name="adj2" fmla="val 50000"/>
          </a:avLst>
        </a:prstGeom>
        <a:solidFill>
          <a:schemeClr val="tx2">
            <a:lumMod val="7500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lvl="0" algn="ctr" defTabSz="400050">
            <a:lnSpc>
              <a:spcPct val="90000"/>
            </a:lnSpc>
            <a:spcBef>
              <a:spcPct val="0"/>
            </a:spcBef>
            <a:spcAft>
              <a:spcPct val="35000"/>
            </a:spcAft>
          </a:pPr>
          <a:endParaRPr lang="sv-SE" sz="900" kern="1200"/>
        </a:p>
      </dsp:txBody>
      <dsp:txXfrm>
        <a:off x="895858" y="327588"/>
        <a:ext cx="110000" cy="122274"/>
      </dsp:txXfrm>
    </dsp:sp>
    <dsp:sp modelId="{9C05B828-5156-405F-8BEC-B58D1F4240FC}">
      <dsp:nvSpPr>
        <dsp:cNvPr id="0" name=""/>
        <dsp:cNvSpPr/>
      </dsp:nvSpPr>
      <dsp:spPr>
        <a:xfrm>
          <a:off x="1118230" y="0"/>
          <a:ext cx="821733" cy="777452"/>
        </a:xfrm>
        <a:prstGeom prst="roundRect">
          <a:avLst>
            <a:gd name="adj" fmla="val 10000"/>
          </a:avLst>
        </a:prstGeom>
        <a:solidFill>
          <a:schemeClr val="lt1">
            <a:hueOff val="0"/>
            <a:satOff val="0"/>
            <a:lumOff val="0"/>
            <a:alphaOff val="0"/>
          </a:schemeClr>
        </a:solidFill>
        <a:ln w="12700" cap="flat" cmpd="sng" algn="ctr">
          <a:solidFill>
            <a:schemeClr val="tx2">
              <a:lumMod val="7500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lvl="0" algn="ctr" defTabSz="400050">
            <a:lnSpc>
              <a:spcPct val="90000"/>
            </a:lnSpc>
            <a:spcBef>
              <a:spcPct val="0"/>
            </a:spcBef>
            <a:spcAft>
              <a:spcPct val="35000"/>
            </a:spcAft>
          </a:pPr>
          <a:r>
            <a:rPr lang="sv-SE" sz="900" kern="1200"/>
            <a:t>Aktiviteter</a:t>
          </a:r>
        </a:p>
        <a:p>
          <a:pPr lvl="0" algn="ctr" defTabSz="400050">
            <a:lnSpc>
              <a:spcPct val="90000"/>
            </a:lnSpc>
            <a:spcBef>
              <a:spcPct val="0"/>
            </a:spcBef>
            <a:spcAft>
              <a:spcPct val="35000"/>
            </a:spcAft>
          </a:pPr>
          <a:r>
            <a:rPr lang="sv-SE" sz="800" kern="1200"/>
            <a:t>(vilka uppgifter ska genomföras i projektet)</a:t>
          </a:r>
        </a:p>
      </dsp:txBody>
      <dsp:txXfrm>
        <a:off x="1141001" y="22771"/>
        <a:ext cx="776191" cy="731910"/>
      </dsp:txXfrm>
    </dsp:sp>
    <dsp:sp modelId="{591277F9-28C5-4297-A8D8-309127EDD795}">
      <dsp:nvSpPr>
        <dsp:cNvPr id="0" name=""/>
        <dsp:cNvSpPr/>
      </dsp:nvSpPr>
      <dsp:spPr>
        <a:xfrm>
          <a:off x="2031648" y="286830"/>
          <a:ext cx="194370" cy="203790"/>
        </a:xfrm>
        <a:prstGeom prst="rightArrow">
          <a:avLst>
            <a:gd name="adj1" fmla="val 60000"/>
            <a:gd name="adj2" fmla="val 50000"/>
          </a:avLst>
        </a:prstGeom>
        <a:solidFill>
          <a:schemeClr val="tx2">
            <a:lumMod val="7500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lvl="0" algn="ctr" defTabSz="400050">
            <a:lnSpc>
              <a:spcPct val="90000"/>
            </a:lnSpc>
            <a:spcBef>
              <a:spcPct val="0"/>
            </a:spcBef>
            <a:spcAft>
              <a:spcPct val="35000"/>
            </a:spcAft>
          </a:pPr>
          <a:endParaRPr lang="sv-SE" sz="900" kern="1200"/>
        </a:p>
      </dsp:txBody>
      <dsp:txXfrm>
        <a:off x="2031648" y="327588"/>
        <a:ext cx="136059" cy="122274"/>
      </dsp:txXfrm>
    </dsp:sp>
    <dsp:sp modelId="{E00BF71F-D2F2-445D-A778-E5FFE5902D31}">
      <dsp:nvSpPr>
        <dsp:cNvPr id="0" name=""/>
        <dsp:cNvSpPr/>
      </dsp:nvSpPr>
      <dsp:spPr>
        <a:xfrm>
          <a:off x="2306700" y="0"/>
          <a:ext cx="821733" cy="777452"/>
        </a:xfrm>
        <a:prstGeom prst="roundRect">
          <a:avLst>
            <a:gd name="adj" fmla="val 10000"/>
          </a:avLst>
        </a:prstGeom>
        <a:solidFill>
          <a:schemeClr val="tx2">
            <a:lumMod val="75000"/>
          </a:schemeClr>
        </a:solidFill>
        <a:ln w="12700" cap="flat" cmpd="sng" algn="ctr">
          <a:solidFill>
            <a:schemeClr val="tx2">
              <a:lumMod val="7500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lvl="0" algn="ctr" defTabSz="400050">
            <a:lnSpc>
              <a:spcPct val="90000"/>
            </a:lnSpc>
            <a:spcBef>
              <a:spcPct val="0"/>
            </a:spcBef>
            <a:spcAft>
              <a:spcPct val="35000"/>
            </a:spcAft>
          </a:pPr>
          <a:r>
            <a:rPr lang="sv-SE" sz="900" kern="1200">
              <a:solidFill>
                <a:schemeClr val="bg1"/>
              </a:solidFill>
            </a:rPr>
            <a:t>Prestationer</a:t>
          </a:r>
        </a:p>
        <a:p>
          <a:pPr lvl="0" algn="ctr" defTabSz="400050">
            <a:lnSpc>
              <a:spcPct val="90000"/>
            </a:lnSpc>
            <a:spcBef>
              <a:spcPct val="0"/>
            </a:spcBef>
            <a:spcAft>
              <a:spcPct val="35000"/>
            </a:spcAft>
          </a:pPr>
          <a:r>
            <a:rPr lang="sv-SE" sz="800" kern="1200">
              <a:solidFill>
                <a:schemeClr val="bg1"/>
              </a:solidFill>
            </a:rPr>
            <a:t>(vad ska projektet leverera)</a:t>
          </a:r>
        </a:p>
      </dsp:txBody>
      <dsp:txXfrm>
        <a:off x="2329471" y="22771"/>
        <a:ext cx="776191" cy="731910"/>
      </dsp:txXfrm>
    </dsp:sp>
    <dsp:sp modelId="{94401657-7ABF-45A1-9EC9-AF54915C70E1}">
      <dsp:nvSpPr>
        <dsp:cNvPr id="0" name=""/>
        <dsp:cNvSpPr/>
      </dsp:nvSpPr>
      <dsp:spPr>
        <a:xfrm>
          <a:off x="3210608" y="286830"/>
          <a:ext cx="174207" cy="203790"/>
        </a:xfrm>
        <a:prstGeom prst="rightArrow">
          <a:avLst>
            <a:gd name="adj1" fmla="val 60000"/>
            <a:gd name="adj2" fmla="val 50000"/>
          </a:avLst>
        </a:prstGeom>
        <a:solidFill>
          <a:schemeClr val="tx2">
            <a:lumMod val="7500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lvl="0" algn="ctr" defTabSz="400050">
            <a:lnSpc>
              <a:spcPct val="90000"/>
            </a:lnSpc>
            <a:spcBef>
              <a:spcPct val="0"/>
            </a:spcBef>
            <a:spcAft>
              <a:spcPct val="35000"/>
            </a:spcAft>
          </a:pPr>
          <a:endParaRPr lang="sv-SE" sz="900" kern="1200"/>
        </a:p>
      </dsp:txBody>
      <dsp:txXfrm>
        <a:off x="3210608" y="327588"/>
        <a:ext cx="121945" cy="122274"/>
      </dsp:txXfrm>
    </dsp:sp>
    <dsp:sp modelId="{598FA5F2-85BF-4002-8C51-B477A4C59442}">
      <dsp:nvSpPr>
        <dsp:cNvPr id="0" name=""/>
        <dsp:cNvSpPr/>
      </dsp:nvSpPr>
      <dsp:spPr>
        <a:xfrm>
          <a:off x="3457128" y="0"/>
          <a:ext cx="861760" cy="777452"/>
        </a:xfrm>
        <a:prstGeom prst="roundRect">
          <a:avLst>
            <a:gd name="adj" fmla="val 10000"/>
          </a:avLst>
        </a:prstGeom>
        <a:solidFill>
          <a:schemeClr val="tx2">
            <a:lumMod val="75000"/>
          </a:schemeClr>
        </a:solidFill>
        <a:ln w="12700" cap="flat" cmpd="sng" algn="ctr">
          <a:solidFill>
            <a:schemeClr val="tx2">
              <a:lumMod val="7500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lvl="0" algn="ctr" defTabSz="400050">
            <a:lnSpc>
              <a:spcPct val="90000"/>
            </a:lnSpc>
            <a:spcBef>
              <a:spcPct val="0"/>
            </a:spcBef>
            <a:spcAft>
              <a:spcPct val="35000"/>
            </a:spcAft>
          </a:pPr>
          <a:r>
            <a:rPr lang="sv-SE" sz="900" kern="1200">
              <a:solidFill>
                <a:schemeClr val="bg1"/>
              </a:solidFill>
            </a:rPr>
            <a:t>Effekt på kort sikt</a:t>
          </a:r>
        </a:p>
        <a:p>
          <a:pPr lvl="0" algn="ctr" defTabSz="400050">
            <a:lnSpc>
              <a:spcPct val="90000"/>
            </a:lnSpc>
            <a:spcBef>
              <a:spcPct val="0"/>
            </a:spcBef>
            <a:spcAft>
              <a:spcPct val="35000"/>
            </a:spcAft>
          </a:pPr>
          <a:r>
            <a:rPr lang="sv-SE" sz="800" kern="1200">
              <a:solidFill>
                <a:schemeClr val="bg1"/>
              </a:solidFill>
            </a:rPr>
            <a:t>(vad väntas prestationerna leda till)</a:t>
          </a:r>
        </a:p>
      </dsp:txBody>
      <dsp:txXfrm>
        <a:off x="3479899" y="22771"/>
        <a:ext cx="816218" cy="731910"/>
      </dsp:txXfrm>
    </dsp:sp>
    <dsp:sp modelId="{B8AB4723-E560-44CA-B661-5E8920574551}">
      <dsp:nvSpPr>
        <dsp:cNvPr id="0" name=""/>
        <dsp:cNvSpPr/>
      </dsp:nvSpPr>
      <dsp:spPr>
        <a:xfrm>
          <a:off x="4401062" y="286830"/>
          <a:ext cx="174207" cy="203790"/>
        </a:xfrm>
        <a:prstGeom prst="rightArrow">
          <a:avLst>
            <a:gd name="adj1" fmla="val 60000"/>
            <a:gd name="adj2" fmla="val 50000"/>
          </a:avLst>
        </a:prstGeom>
        <a:solidFill>
          <a:schemeClr val="tx2">
            <a:lumMod val="7500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lvl="0" algn="ctr" defTabSz="400050">
            <a:lnSpc>
              <a:spcPct val="90000"/>
            </a:lnSpc>
            <a:spcBef>
              <a:spcPct val="0"/>
            </a:spcBef>
            <a:spcAft>
              <a:spcPct val="35000"/>
            </a:spcAft>
          </a:pPr>
          <a:endParaRPr lang="sv-SE" sz="900" kern="1200"/>
        </a:p>
      </dsp:txBody>
      <dsp:txXfrm>
        <a:off x="4401062" y="327588"/>
        <a:ext cx="121945" cy="122274"/>
      </dsp:txXfrm>
    </dsp:sp>
    <dsp:sp modelId="{71A994CB-7D13-4457-BB57-3EB52614E2C5}">
      <dsp:nvSpPr>
        <dsp:cNvPr id="0" name=""/>
        <dsp:cNvSpPr/>
      </dsp:nvSpPr>
      <dsp:spPr>
        <a:xfrm>
          <a:off x="4647582" y="0"/>
          <a:ext cx="821733" cy="777452"/>
        </a:xfrm>
        <a:prstGeom prst="roundRect">
          <a:avLst>
            <a:gd name="adj" fmla="val 10000"/>
          </a:avLst>
        </a:prstGeom>
        <a:solidFill>
          <a:schemeClr val="tx2">
            <a:lumMod val="75000"/>
          </a:schemeClr>
        </a:solidFill>
        <a:ln w="12700" cap="flat" cmpd="sng" algn="ctr">
          <a:solidFill>
            <a:schemeClr val="tx2">
              <a:lumMod val="7500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lvl="0" algn="ctr" defTabSz="400050">
            <a:lnSpc>
              <a:spcPct val="90000"/>
            </a:lnSpc>
            <a:spcBef>
              <a:spcPct val="0"/>
            </a:spcBef>
            <a:spcAft>
              <a:spcPct val="35000"/>
            </a:spcAft>
          </a:pPr>
          <a:r>
            <a:rPr lang="sv-SE" sz="900" kern="1200">
              <a:solidFill>
                <a:schemeClr val="bg1"/>
              </a:solidFill>
            </a:rPr>
            <a:t>Effekt på längre sikt </a:t>
          </a:r>
        </a:p>
        <a:p>
          <a:pPr lvl="0" algn="ctr" defTabSz="400050">
            <a:lnSpc>
              <a:spcPct val="90000"/>
            </a:lnSpc>
            <a:spcBef>
              <a:spcPct val="0"/>
            </a:spcBef>
            <a:spcAft>
              <a:spcPct val="35000"/>
            </a:spcAft>
          </a:pPr>
          <a:r>
            <a:rPr lang="sv-SE" sz="800" kern="1200">
              <a:solidFill>
                <a:schemeClr val="bg1"/>
              </a:solidFill>
            </a:rPr>
            <a:t>(vad väntas de kortsiktiga effekterna leda till)</a:t>
          </a:r>
        </a:p>
      </dsp:txBody>
      <dsp:txXfrm>
        <a:off x="4670353" y="22771"/>
        <a:ext cx="776191" cy="731910"/>
      </dsp:txXfrm>
    </dsp:sp>
    <dsp:sp modelId="{1F0C3211-0D9A-4F15-B051-67BAEF5B48E4}">
      <dsp:nvSpPr>
        <dsp:cNvPr id="0" name=""/>
        <dsp:cNvSpPr/>
      </dsp:nvSpPr>
      <dsp:spPr>
        <a:xfrm>
          <a:off x="5551490" y="286830"/>
          <a:ext cx="174207" cy="203790"/>
        </a:xfrm>
        <a:prstGeom prst="rightArrow">
          <a:avLst>
            <a:gd name="adj1" fmla="val 60000"/>
            <a:gd name="adj2" fmla="val 50000"/>
          </a:avLst>
        </a:prstGeom>
        <a:solidFill>
          <a:schemeClr val="tx2">
            <a:lumMod val="7500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lvl="0" algn="ctr" defTabSz="400050">
            <a:lnSpc>
              <a:spcPct val="90000"/>
            </a:lnSpc>
            <a:spcBef>
              <a:spcPct val="0"/>
            </a:spcBef>
            <a:spcAft>
              <a:spcPct val="35000"/>
            </a:spcAft>
          </a:pPr>
          <a:endParaRPr lang="sv-SE" sz="900" kern="1200"/>
        </a:p>
      </dsp:txBody>
      <dsp:txXfrm>
        <a:off x="5551490" y="327588"/>
        <a:ext cx="121945" cy="122274"/>
      </dsp:txXfrm>
    </dsp:sp>
    <dsp:sp modelId="{D009E94A-BA19-40A1-8CD2-CB1AAB0BB7CA}">
      <dsp:nvSpPr>
        <dsp:cNvPr id="0" name=""/>
        <dsp:cNvSpPr/>
      </dsp:nvSpPr>
      <dsp:spPr>
        <a:xfrm>
          <a:off x="5798010" y="0"/>
          <a:ext cx="821733" cy="777452"/>
        </a:xfrm>
        <a:prstGeom prst="roundRect">
          <a:avLst>
            <a:gd name="adj" fmla="val 10000"/>
          </a:avLst>
        </a:prstGeom>
        <a:solidFill>
          <a:schemeClr val="lt1">
            <a:hueOff val="0"/>
            <a:satOff val="0"/>
            <a:lumOff val="0"/>
            <a:alphaOff val="0"/>
          </a:schemeClr>
        </a:solidFill>
        <a:ln w="12700" cap="flat" cmpd="sng" algn="ctr">
          <a:solidFill>
            <a:schemeClr val="tx2">
              <a:lumMod val="7500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8100" tIns="38100" rIns="38100" bIns="38100" numCol="1" spcCol="1270" anchor="ctr" anchorCtr="0">
          <a:noAutofit/>
        </a:bodyPr>
        <a:lstStyle/>
        <a:p>
          <a:pPr lvl="0" algn="ctr" defTabSz="444500">
            <a:lnSpc>
              <a:spcPct val="90000"/>
            </a:lnSpc>
            <a:spcBef>
              <a:spcPct val="0"/>
            </a:spcBef>
            <a:spcAft>
              <a:spcPct val="35000"/>
            </a:spcAft>
          </a:pPr>
          <a:r>
            <a:rPr lang="sv-SE" sz="1000" kern="1200"/>
            <a:t>Slutmål</a:t>
          </a:r>
        </a:p>
        <a:p>
          <a:pPr lvl="0" algn="ctr" defTabSz="444500">
            <a:lnSpc>
              <a:spcPct val="90000"/>
            </a:lnSpc>
            <a:spcBef>
              <a:spcPct val="0"/>
            </a:spcBef>
            <a:spcAft>
              <a:spcPct val="35000"/>
            </a:spcAft>
          </a:pPr>
          <a:r>
            <a:rPr lang="sv-SE" sz="800" kern="1200"/>
            <a:t>(samhällets beredskap har stärkts)</a:t>
          </a:r>
        </a:p>
      </dsp:txBody>
      <dsp:txXfrm>
        <a:off x="5820781" y="22771"/>
        <a:ext cx="776191" cy="731910"/>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062849AD-775F-4B5D-A597-01F66CE62941}">
      <dsp:nvSpPr>
        <dsp:cNvPr id="0" name=""/>
        <dsp:cNvSpPr/>
      </dsp:nvSpPr>
      <dsp:spPr>
        <a:xfrm>
          <a:off x="2613" y="82742"/>
          <a:ext cx="822537" cy="822637"/>
        </a:xfrm>
        <a:prstGeom prst="roundRect">
          <a:avLst>
            <a:gd name="adj" fmla="val 10000"/>
          </a:avLst>
        </a:prstGeom>
        <a:solidFill>
          <a:schemeClr val="lt1">
            <a:hueOff val="0"/>
            <a:satOff val="0"/>
            <a:lumOff val="0"/>
            <a:alphaOff val="0"/>
          </a:schemeClr>
        </a:solidFill>
        <a:ln w="12700" cap="flat" cmpd="sng" algn="ctr">
          <a:solidFill>
            <a:schemeClr val="tx2">
              <a:lumMod val="7500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lvl="0" algn="ctr" defTabSz="400050">
            <a:lnSpc>
              <a:spcPct val="90000"/>
            </a:lnSpc>
            <a:spcBef>
              <a:spcPct val="0"/>
            </a:spcBef>
            <a:spcAft>
              <a:spcPct val="35000"/>
            </a:spcAft>
          </a:pPr>
          <a:r>
            <a:rPr lang="sv-SE" sz="900" kern="1200"/>
            <a:t>Resurser</a:t>
          </a:r>
        </a:p>
        <a:p>
          <a:pPr lvl="0" algn="ctr" defTabSz="400050">
            <a:lnSpc>
              <a:spcPct val="90000"/>
            </a:lnSpc>
            <a:spcBef>
              <a:spcPct val="0"/>
            </a:spcBef>
            <a:spcAft>
              <a:spcPct val="35000"/>
            </a:spcAft>
          </a:pPr>
          <a:r>
            <a:rPr lang="sv-SE" sz="800" kern="1200"/>
            <a:t>(vad behövs för att genomföra projektet)</a:t>
          </a:r>
        </a:p>
      </dsp:txBody>
      <dsp:txXfrm>
        <a:off x="26704" y="106833"/>
        <a:ext cx="774355" cy="774455"/>
      </dsp:txXfrm>
    </dsp:sp>
    <dsp:sp modelId="{E9D17FC6-C28F-45CE-970D-67475B8843E6}">
      <dsp:nvSpPr>
        <dsp:cNvPr id="0" name=""/>
        <dsp:cNvSpPr/>
      </dsp:nvSpPr>
      <dsp:spPr>
        <a:xfrm>
          <a:off x="907404" y="392066"/>
          <a:ext cx="174377" cy="203989"/>
        </a:xfrm>
        <a:prstGeom prst="rightArrow">
          <a:avLst>
            <a:gd name="adj1" fmla="val 60000"/>
            <a:gd name="adj2" fmla="val 50000"/>
          </a:avLst>
        </a:prstGeom>
        <a:solidFill>
          <a:schemeClr val="tx2">
            <a:lumMod val="75000"/>
          </a:schemeClr>
        </a:solidFill>
        <a:ln>
          <a:solidFill>
            <a:schemeClr val="tx2">
              <a:lumMod val="75000"/>
            </a:schemeClr>
          </a:solid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lvl="0" algn="ctr" defTabSz="400050">
            <a:lnSpc>
              <a:spcPct val="90000"/>
            </a:lnSpc>
            <a:spcBef>
              <a:spcPct val="0"/>
            </a:spcBef>
            <a:spcAft>
              <a:spcPct val="35000"/>
            </a:spcAft>
          </a:pPr>
          <a:endParaRPr lang="sv-SE" sz="900" kern="1200"/>
        </a:p>
      </dsp:txBody>
      <dsp:txXfrm>
        <a:off x="907404" y="432864"/>
        <a:ext cx="122064" cy="122393"/>
      </dsp:txXfrm>
    </dsp:sp>
    <dsp:sp modelId="{9C05B828-5156-405F-8BEC-B58D1F4240FC}">
      <dsp:nvSpPr>
        <dsp:cNvPr id="0" name=""/>
        <dsp:cNvSpPr/>
      </dsp:nvSpPr>
      <dsp:spPr>
        <a:xfrm>
          <a:off x="1154165" y="82742"/>
          <a:ext cx="822537" cy="822637"/>
        </a:xfrm>
        <a:prstGeom prst="roundRect">
          <a:avLst>
            <a:gd name="adj" fmla="val 10000"/>
          </a:avLst>
        </a:prstGeom>
        <a:solidFill>
          <a:schemeClr val="tx2">
            <a:lumMod val="75000"/>
          </a:schemeClr>
        </a:solidFill>
        <a:ln w="12700" cap="flat" cmpd="sng" algn="ctr">
          <a:solidFill>
            <a:schemeClr val="tx2">
              <a:lumMod val="7500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lvl="0" algn="ctr" defTabSz="400050">
            <a:lnSpc>
              <a:spcPct val="90000"/>
            </a:lnSpc>
            <a:spcBef>
              <a:spcPct val="0"/>
            </a:spcBef>
            <a:spcAft>
              <a:spcPct val="35000"/>
            </a:spcAft>
          </a:pPr>
          <a:r>
            <a:rPr lang="sv-SE" sz="900" kern="1200">
              <a:solidFill>
                <a:schemeClr val="bg1"/>
              </a:solidFill>
            </a:rPr>
            <a:t>Aktiviteter</a:t>
          </a:r>
        </a:p>
        <a:p>
          <a:pPr lvl="0" algn="ctr" defTabSz="400050">
            <a:lnSpc>
              <a:spcPct val="90000"/>
            </a:lnSpc>
            <a:spcBef>
              <a:spcPct val="0"/>
            </a:spcBef>
            <a:spcAft>
              <a:spcPct val="35000"/>
            </a:spcAft>
          </a:pPr>
          <a:r>
            <a:rPr lang="sv-SE" sz="800" kern="1200">
              <a:solidFill>
                <a:schemeClr val="bg1"/>
              </a:solidFill>
            </a:rPr>
            <a:t>(vilka uppgifter ska genomföras)</a:t>
          </a:r>
        </a:p>
      </dsp:txBody>
      <dsp:txXfrm>
        <a:off x="1178256" y="106833"/>
        <a:ext cx="774355" cy="774455"/>
      </dsp:txXfrm>
    </dsp:sp>
    <dsp:sp modelId="{591277F9-28C5-4297-A8D8-309127EDD795}">
      <dsp:nvSpPr>
        <dsp:cNvPr id="0" name=""/>
        <dsp:cNvSpPr/>
      </dsp:nvSpPr>
      <dsp:spPr>
        <a:xfrm>
          <a:off x="2058956" y="392066"/>
          <a:ext cx="174377" cy="203989"/>
        </a:xfrm>
        <a:prstGeom prst="rightArrow">
          <a:avLst>
            <a:gd name="adj1" fmla="val 60000"/>
            <a:gd name="adj2" fmla="val 50000"/>
          </a:avLst>
        </a:prstGeom>
        <a:solidFill>
          <a:schemeClr val="tx2">
            <a:lumMod val="75000"/>
          </a:schemeClr>
        </a:solidFill>
        <a:ln>
          <a:solidFill>
            <a:schemeClr val="tx2">
              <a:lumMod val="75000"/>
            </a:schemeClr>
          </a:solid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lvl="0" algn="ctr" defTabSz="400050">
            <a:lnSpc>
              <a:spcPct val="90000"/>
            </a:lnSpc>
            <a:spcBef>
              <a:spcPct val="0"/>
            </a:spcBef>
            <a:spcAft>
              <a:spcPct val="35000"/>
            </a:spcAft>
          </a:pPr>
          <a:endParaRPr lang="sv-SE" sz="900" kern="1200"/>
        </a:p>
      </dsp:txBody>
      <dsp:txXfrm>
        <a:off x="2058956" y="432864"/>
        <a:ext cx="122064" cy="122393"/>
      </dsp:txXfrm>
    </dsp:sp>
    <dsp:sp modelId="{E00BF71F-D2F2-445D-A778-E5FFE5902D31}">
      <dsp:nvSpPr>
        <dsp:cNvPr id="0" name=""/>
        <dsp:cNvSpPr/>
      </dsp:nvSpPr>
      <dsp:spPr>
        <a:xfrm>
          <a:off x="2305717" y="82742"/>
          <a:ext cx="822537" cy="822637"/>
        </a:xfrm>
        <a:prstGeom prst="roundRect">
          <a:avLst>
            <a:gd name="adj" fmla="val 10000"/>
          </a:avLst>
        </a:prstGeom>
        <a:solidFill>
          <a:schemeClr val="bg1"/>
        </a:solidFill>
        <a:ln w="12700" cap="flat" cmpd="sng" algn="ctr">
          <a:solidFill>
            <a:schemeClr val="tx2">
              <a:lumMod val="7500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lvl="0" algn="ctr" defTabSz="400050">
            <a:lnSpc>
              <a:spcPct val="90000"/>
            </a:lnSpc>
            <a:spcBef>
              <a:spcPct val="0"/>
            </a:spcBef>
            <a:spcAft>
              <a:spcPct val="35000"/>
            </a:spcAft>
          </a:pPr>
          <a:r>
            <a:rPr lang="sv-SE" sz="900" kern="1200"/>
            <a:t>Prestationer</a:t>
          </a:r>
        </a:p>
        <a:p>
          <a:pPr lvl="0" algn="ctr" defTabSz="400050">
            <a:lnSpc>
              <a:spcPct val="90000"/>
            </a:lnSpc>
            <a:spcBef>
              <a:spcPct val="0"/>
            </a:spcBef>
            <a:spcAft>
              <a:spcPct val="35000"/>
            </a:spcAft>
          </a:pPr>
          <a:r>
            <a:rPr lang="sv-SE" sz="800" kern="1200"/>
            <a:t>(vad </a:t>
          </a:r>
          <a:r>
            <a:rPr lang="sv-SE" sz="800" kern="1200" dirty="0" smtClean="0"/>
            <a:t>projektet</a:t>
          </a:r>
          <a:r>
            <a:rPr lang="sv-SE" sz="800" kern="1200"/>
            <a:t> ska leverera)</a:t>
          </a:r>
        </a:p>
      </dsp:txBody>
      <dsp:txXfrm>
        <a:off x="2329808" y="106833"/>
        <a:ext cx="774355" cy="774455"/>
      </dsp:txXfrm>
    </dsp:sp>
    <dsp:sp modelId="{94401657-7ABF-45A1-9EC9-AF54915C70E1}">
      <dsp:nvSpPr>
        <dsp:cNvPr id="0" name=""/>
        <dsp:cNvSpPr/>
      </dsp:nvSpPr>
      <dsp:spPr>
        <a:xfrm>
          <a:off x="3210508" y="392066"/>
          <a:ext cx="174377" cy="203989"/>
        </a:xfrm>
        <a:prstGeom prst="rightArrow">
          <a:avLst>
            <a:gd name="adj1" fmla="val 60000"/>
            <a:gd name="adj2" fmla="val 50000"/>
          </a:avLst>
        </a:prstGeom>
        <a:solidFill>
          <a:schemeClr val="tx2">
            <a:lumMod val="75000"/>
          </a:schemeClr>
        </a:solidFill>
        <a:ln>
          <a:solidFill>
            <a:schemeClr val="tx2">
              <a:lumMod val="75000"/>
            </a:schemeClr>
          </a:solid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lvl="0" algn="ctr" defTabSz="400050">
            <a:lnSpc>
              <a:spcPct val="90000"/>
            </a:lnSpc>
            <a:spcBef>
              <a:spcPct val="0"/>
            </a:spcBef>
            <a:spcAft>
              <a:spcPct val="35000"/>
            </a:spcAft>
          </a:pPr>
          <a:endParaRPr lang="sv-SE" sz="900" kern="1200"/>
        </a:p>
      </dsp:txBody>
      <dsp:txXfrm>
        <a:off x="3210508" y="432864"/>
        <a:ext cx="122064" cy="122393"/>
      </dsp:txXfrm>
    </dsp:sp>
    <dsp:sp modelId="{598FA5F2-85BF-4002-8C51-B477A4C59442}">
      <dsp:nvSpPr>
        <dsp:cNvPr id="0" name=""/>
        <dsp:cNvSpPr/>
      </dsp:nvSpPr>
      <dsp:spPr>
        <a:xfrm>
          <a:off x="3457269" y="82742"/>
          <a:ext cx="862603" cy="822637"/>
        </a:xfrm>
        <a:prstGeom prst="roundRect">
          <a:avLst>
            <a:gd name="adj" fmla="val 10000"/>
          </a:avLst>
        </a:prstGeom>
        <a:solidFill>
          <a:schemeClr val="bg1"/>
        </a:solidFill>
        <a:ln w="12700" cap="flat" cmpd="sng" algn="ctr">
          <a:solidFill>
            <a:schemeClr val="tx2">
              <a:lumMod val="7500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lvl="0" algn="ctr" defTabSz="400050">
            <a:lnSpc>
              <a:spcPct val="90000"/>
            </a:lnSpc>
            <a:spcBef>
              <a:spcPct val="0"/>
            </a:spcBef>
            <a:spcAft>
              <a:spcPct val="35000"/>
            </a:spcAft>
          </a:pPr>
          <a:r>
            <a:rPr lang="sv-SE" sz="900" kern="1200"/>
            <a:t>Effekt på kort sikt</a:t>
          </a:r>
        </a:p>
        <a:p>
          <a:pPr lvl="0" algn="ctr" defTabSz="400050">
            <a:lnSpc>
              <a:spcPct val="90000"/>
            </a:lnSpc>
            <a:spcBef>
              <a:spcPct val="0"/>
            </a:spcBef>
            <a:spcAft>
              <a:spcPct val="35000"/>
            </a:spcAft>
          </a:pPr>
          <a:r>
            <a:rPr lang="sv-SE" sz="800" kern="1200"/>
            <a:t>(vad prestationerna leder till)</a:t>
          </a:r>
        </a:p>
      </dsp:txBody>
      <dsp:txXfrm>
        <a:off x="3481363" y="106836"/>
        <a:ext cx="814415" cy="774449"/>
      </dsp:txXfrm>
    </dsp:sp>
    <dsp:sp modelId="{B8AB4723-E560-44CA-B661-5E8920574551}">
      <dsp:nvSpPr>
        <dsp:cNvPr id="0" name=""/>
        <dsp:cNvSpPr/>
      </dsp:nvSpPr>
      <dsp:spPr>
        <a:xfrm>
          <a:off x="4402126" y="392066"/>
          <a:ext cx="174377" cy="203989"/>
        </a:xfrm>
        <a:prstGeom prst="rightArrow">
          <a:avLst>
            <a:gd name="adj1" fmla="val 60000"/>
            <a:gd name="adj2" fmla="val 50000"/>
          </a:avLst>
        </a:prstGeom>
        <a:solidFill>
          <a:schemeClr val="tx2">
            <a:lumMod val="75000"/>
          </a:schemeClr>
        </a:solidFill>
        <a:ln>
          <a:solidFill>
            <a:schemeClr val="tx2">
              <a:lumMod val="75000"/>
            </a:schemeClr>
          </a:solid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lvl="0" algn="ctr" defTabSz="400050">
            <a:lnSpc>
              <a:spcPct val="90000"/>
            </a:lnSpc>
            <a:spcBef>
              <a:spcPct val="0"/>
            </a:spcBef>
            <a:spcAft>
              <a:spcPct val="35000"/>
            </a:spcAft>
          </a:pPr>
          <a:endParaRPr lang="sv-SE" sz="900" kern="1200"/>
        </a:p>
      </dsp:txBody>
      <dsp:txXfrm>
        <a:off x="4402126" y="432864"/>
        <a:ext cx="122064" cy="122393"/>
      </dsp:txXfrm>
    </dsp:sp>
    <dsp:sp modelId="{71A994CB-7D13-4457-BB57-3EB52614E2C5}">
      <dsp:nvSpPr>
        <dsp:cNvPr id="0" name=""/>
        <dsp:cNvSpPr/>
      </dsp:nvSpPr>
      <dsp:spPr>
        <a:xfrm>
          <a:off x="4648887" y="82742"/>
          <a:ext cx="822537" cy="822637"/>
        </a:xfrm>
        <a:prstGeom prst="roundRect">
          <a:avLst>
            <a:gd name="adj" fmla="val 10000"/>
          </a:avLst>
        </a:prstGeom>
        <a:solidFill>
          <a:schemeClr val="bg1"/>
        </a:solidFill>
        <a:ln w="12700" cap="flat" cmpd="sng" algn="ctr">
          <a:solidFill>
            <a:schemeClr val="tx2">
              <a:lumMod val="7500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lvl="0" algn="ctr" defTabSz="400050">
            <a:lnSpc>
              <a:spcPct val="90000"/>
            </a:lnSpc>
            <a:spcBef>
              <a:spcPct val="0"/>
            </a:spcBef>
            <a:spcAft>
              <a:spcPct val="35000"/>
            </a:spcAft>
          </a:pPr>
          <a:r>
            <a:rPr lang="sv-SE" sz="900" kern="1200"/>
            <a:t>Effekt på längre sikt </a:t>
          </a:r>
        </a:p>
        <a:p>
          <a:pPr lvl="0" algn="ctr" defTabSz="400050">
            <a:lnSpc>
              <a:spcPct val="90000"/>
            </a:lnSpc>
            <a:spcBef>
              <a:spcPct val="0"/>
            </a:spcBef>
            <a:spcAft>
              <a:spcPct val="35000"/>
            </a:spcAft>
          </a:pPr>
          <a:r>
            <a:rPr lang="sv-SE" sz="800" kern="1200"/>
            <a:t>(vad de kortsiktiga effekterna leder till)</a:t>
          </a:r>
        </a:p>
      </dsp:txBody>
      <dsp:txXfrm>
        <a:off x="4672978" y="106833"/>
        <a:ext cx="774355" cy="774455"/>
      </dsp:txXfrm>
    </dsp:sp>
    <dsp:sp modelId="{1F0C3211-0D9A-4F15-B051-67BAEF5B48E4}">
      <dsp:nvSpPr>
        <dsp:cNvPr id="0" name=""/>
        <dsp:cNvSpPr/>
      </dsp:nvSpPr>
      <dsp:spPr>
        <a:xfrm>
          <a:off x="5553678" y="392066"/>
          <a:ext cx="174377" cy="203989"/>
        </a:xfrm>
        <a:prstGeom prst="rightArrow">
          <a:avLst>
            <a:gd name="adj1" fmla="val 60000"/>
            <a:gd name="adj2" fmla="val 50000"/>
          </a:avLst>
        </a:prstGeom>
        <a:solidFill>
          <a:schemeClr val="tx2">
            <a:lumMod val="75000"/>
          </a:schemeClr>
        </a:solidFill>
        <a:ln>
          <a:solidFill>
            <a:schemeClr val="tx2">
              <a:lumMod val="75000"/>
            </a:schemeClr>
          </a:solid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lvl="0" algn="ctr" defTabSz="400050">
            <a:lnSpc>
              <a:spcPct val="90000"/>
            </a:lnSpc>
            <a:spcBef>
              <a:spcPct val="0"/>
            </a:spcBef>
            <a:spcAft>
              <a:spcPct val="35000"/>
            </a:spcAft>
          </a:pPr>
          <a:endParaRPr lang="sv-SE" sz="900" kern="1200"/>
        </a:p>
      </dsp:txBody>
      <dsp:txXfrm>
        <a:off x="5553678" y="432864"/>
        <a:ext cx="122064" cy="122393"/>
      </dsp:txXfrm>
    </dsp:sp>
    <dsp:sp modelId="{D009E94A-BA19-40A1-8CD2-CB1AAB0BB7CA}">
      <dsp:nvSpPr>
        <dsp:cNvPr id="0" name=""/>
        <dsp:cNvSpPr/>
      </dsp:nvSpPr>
      <dsp:spPr>
        <a:xfrm>
          <a:off x="5800439" y="82742"/>
          <a:ext cx="822537" cy="822637"/>
        </a:xfrm>
        <a:prstGeom prst="roundRect">
          <a:avLst>
            <a:gd name="adj" fmla="val 10000"/>
          </a:avLst>
        </a:prstGeom>
        <a:solidFill>
          <a:schemeClr val="lt1">
            <a:hueOff val="0"/>
            <a:satOff val="0"/>
            <a:lumOff val="0"/>
            <a:alphaOff val="0"/>
          </a:schemeClr>
        </a:solidFill>
        <a:ln w="12700" cap="flat" cmpd="sng" algn="ctr">
          <a:solidFill>
            <a:schemeClr val="tx2">
              <a:lumMod val="7500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8100" tIns="38100" rIns="38100" bIns="38100" numCol="1" spcCol="1270" anchor="ctr" anchorCtr="0">
          <a:noAutofit/>
        </a:bodyPr>
        <a:lstStyle/>
        <a:p>
          <a:pPr lvl="0" algn="ctr" defTabSz="444500">
            <a:lnSpc>
              <a:spcPct val="90000"/>
            </a:lnSpc>
            <a:spcBef>
              <a:spcPct val="0"/>
            </a:spcBef>
            <a:spcAft>
              <a:spcPct val="35000"/>
            </a:spcAft>
          </a:pPr>
          <a:r>
            <a:rPr lang="sv-SE" sz="1000" kern="1200"/>
            <a:t>Slutmål</a:t>
          </a:r>
        </a:p>
        <a:p>
          <a:pPr lvl="0" algn="ctr" defTabSz="444500">
            <a:lnSpc>
              <a:spcPct val="90000"/>
            </a:lnSpc>
            <a:spcBef>
              <a:spcPct val="0"/>
            </a:spcBef>
            <a:spcAft>
              <a:spcPct val="35000"/>
            </a:spcAft>
          </a:pPr>
          <a:r>
            <a:rPr lang="sv-SE" sz="800" kern="1200"/>
            <a:t>(samhällets beredskap har stärkts)</a:t>
          </a:r>
        </a:p>
      </dsp:txBody>
      <dsp:txXfrm>
        <a:off x="5824530" y="106833"/>
        <a:ext cx="774355" cy="774455"/>
      </dsp:txXfrm>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062849AD-775F-4B5D-A597-01F66CE62941}">
      <dsp:nvSpPr>
        <dsp:cNvPr id="0" name=""/>
        <dsp:cNvSpPr/>
      </dsp:nvSpPr>
      <dsp:spPr>
        <a:xfrm>
          <a:off x="2582" y="83546"/>
          <a:ext cx="812880" cy="822639"/>
        </a:xfrm>
        <a:prstGeom prst="roundRect">
          <a:avLst>
            <a:gd name="adj" fmla="val 10000"/>
          </a:avLst>
        </a:prstGeom>
        <a:solidFill>
          <a:schemeClr val="tx2">
            <a:lumMod val="75000"/>
          </a:schemeClr>
        </a:solidFill>
        <a:ln w="12700" cap="flat" cmpd="sng" algn="ctr">
          <a:solidFill>
            <a:schemeClr val="tx2">
              <a:lumMod val="7500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lvl="0" algn="ctr" defTabSz="400050">
            <a:lnSpc>
              <a:spcPct val="90000"/>
            </a:lnSpc>
            <a:spcBef>
              <a:spcPct val="0"/>
            </a:spcBef>
            <a:spcAft>
              <a:spcPct val="35000"/>
            </a:spcAft>
          </a:pPr>
          <a:r>
            <a:rPr lang="sv-SE" sz="900" kern="1200">
              <a:solidFill>
                <a:schemeClr val="bg1"/>
              </a:solidFill>
            </a:rPr>
            <a:t>Resurser</a:t>
          </a:r>
        </a:p>
        <a:p>
          <a:pPr lvl="0" algn="ctr" defTabSz="400050">
            <a:lnSpc>
              <a:spcPct val="90000"/>
            </a:lnSpc>
            <a:spcBef>
              <a:spcPct val="0"/>
            </a:spcBef>
            <a:spcAft>
              <a:spcPct val="35000"/>
            </a:spcAft>
          </a:pPr>
          <a:r>
            <a:rPr lang="sv-SE" sz="800" kern="1200">
              <a:solidFill>
                <a:schemeClr val="bg1"/>
              </a:solidFill>
            </a:rPr>
            <a:t>(vad behövs för att genomföra projektet)</a:t>
          </a:r>
        </a:p>
      </dsp:txBody>
      <dsp:txXfrm>
        <a:off x="26390" y="107354"/>
        <a:ext cx="765264" cy="775023"/>
      </dsp:txXfrm>
    </dsp:sp>
    <dsp:sp modelId="{E9D17FC6-C28F-45CE-970D-67475B8843E6}">
      <dsp:nvSpPr>
        <dsp:cNvPr id="0" name=""/>
        <dsp:cNvSpPr/>
      </dsp:nvSpPr>
      <dsp:spPr>
        <a:xfrm>
          <a:off x="896750" y="394069"/>
          <a:ext cx="172330" cy="201594"/>
        </a:xfrm>
        <a:prstGeom prst="rightArrow">
          <a:avLst>
            <a:gd name="adj1" fmla="val 60000"/>
            <a:gd name="adj2" fmla="val 50000"/>
          </a:avLst>
        </a:prstGeom>
        <a:solidFill>
          <a:schemeClr val="tx2">
            <a:lumMod val="7500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lvl="0" algn="ctr" defTabSz="400050">
            <a:lnSpc>
              <a:spcPct val="90000"/>
            </a:lnSpc>
            <a:spcBef>
              <a:spcPct val="0"/>
            </a:spcBef>
            <a:spcAft>
              <a:spcPct val="35000"/>
            </a:spcAft>
          </a:pPr>
          <a:endParaRPr lang="sv-SE" sz="900" kern="1200"/>
        </a:p>
      </dsp:txBody>
      <dsp:txXfrm>
        <a:off x="896750" y="434388"/>
        <a:ext cx="120631" cy="120956"/>
      </dsp:txXfrm>
    </dsp:sp>
    <dsp:sp modelId="{9C05B828-5156-405F-8BEC-B58D1F4240FC}">
      <dsp:nvSpPr>
        <dsp:cNvPr id="0" name=""/>
        <dsp:cNvSpPr/>
      </dsp:nvSpPr>
      <dsp:spPr>
        <a:xfrm>
          <a:off x="1140614" y="83546"/>
          <a:ext cx="812880" cy="822639"/>
        </a:xfrm>
        <a:prstGeom prst="roundRect">
          <a:avLst>
            <a:gd name="adj" fmla="val 10000"/>
          </a:avLst>
        </a:prstGeom>
        <a:solidFill>
          <a:schemeClr val="bg1"/>
        </a:solidFill>
        <a:ln w="12700" cap="flat" cmpd="sng" algn="ctr">
          <a:solidFill>
            <a:schemeClr val="tx2">
              <a:lumMod val="7500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lvl="0" algn="ctr" defTabSz="400050">
            <a:lnSpc>
              <a:spcPct val="90000"/>
            </a:lnSpc>
            <a:spcBef>
              <a:spcPct val="0"/>
            </a:spcBef>
            <a:spcAft>
              <a:spcPct val="35000"/>
            </a:spcAft>
          </a:pPr>
          <a:r>
            <a:rPr lang="sv-SE" sz="900" kern="1200"/>
            <a:t>Aktiviteter</a:t>
          </a:r>
        </a:p>
        <a:p>
          <a:pPr lvl="0" algn="ctr" defTabSz="400050">
            <a:lnSpc>
              <a:spcPct val="90000"/>
            </a:lnSpc>
            <a:spcBef>
              <a:spcPct val="0"/>
            </a:spcBef>
            <a:spcAft>
              <a:spcPct val="35000"/>
            </a:spcAft>
          </a:pPr>
          <a:r>
            <a:rPr lang="sv-SE" sz="800" kern="1200"/>
            <a:t>(vilka uppgifter ska genomföras)</a:t>
          </a:r>
        </a:p>
      </dsp:txBody>
      <dsp:txXfrm>
        <a:off x="1164422" y="107354"/>
        <a:ext cx="765264" cy="775023"/>
      </dsp:txXfrm>
    </dsp:sp>
    <dsp:sp modelId="{591277F9-28C5-4297-A8D8-309127EDD795}">
      <dsp:nvSpPr>
        <dsp:cNvPr id="0" name=""/>
        <dsp:cNvSpPr/>
      </dsp:nvSpPr>
      <dsp:spPr>
        <a:xfrm>
          <a:off x="2034783" y="394069"/>
          <a:ext cx="172330" cy="201594"/>
        </a:xfrm>
        <a:prstGeom prst="rightArrow">
          <a:avLst>
            <a:gd name="adj1" fmla="val 60000"/>
            <a:gd name="adj2" fmla="val 50000"/>
          </a:avLst>
        </a:prstGeom>
        <a:solidFill>
          <a:schemeClr val="tx2">
            <a:lumMod val="7500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lvl="0" algn="ctr" defTabSz="400050">
            <a:lnSpc>
              <a:spcPct val="90000"/>
            </a:lnSpc>
            <a:spcBef>
              <a:spcPct val="0"/>
            </a:spcBef>
            <a:spcAft>
              <a:spcPct val="35000"/>
            </a:spcAft>
          </a:pPr>
          <a:endParaRPr lang="sv-SE" sz="900" kern="1200"/>
        </a:p>
      </dsp:txBody>
      <dsp:txXfrm>
        <a:off x="2034783" y="434388"/>
        <a:ext cx="120631" cy="120956"/>
      </dsp:txXfrm>
    </dsp:sp>
    <dsp:sp modelId="{E00BF71F-D2F2-445D-A778-E5FFE5902D31}">
      <dsp:nvSpPr>
        <dsp:cNvPr id="0" name=""/>
        <dsp:cNvSpPr/>
      </dsp:nvSpPr>
      <dsp:spPr>
        <a:xfrm>
          <a:off x="2278647" y="83546"/>
          <a:ext cx="812880" cy="822639"/>
        </a:xfrm>
        <a:prstGeom prst="roundRect">
          <a:avLst>
            <a:gd name="adj" fmla="val 10000"/>
          </a:avLst>
        </a:prstGeom>
        <a:solidFill>
          <a:schemeClr val="bg1"/>
        </a:solidFill>
        <a:ln w="12700" cap="flat" cmpd="sng" algn="ctr">
          <a:solidFill>
            <a:schemeClr val="tx2">
              <a:lumMod val="7500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lvl="0" algn="ctr" defTabSz="400050">
            <a:lnSpc>
              <a:spcPct val="90000"/>
            </a:lnSpc>
            <a:spcBef>
              <a:spcPct val="0"/>
            </a:spcBef>
            <a:spcAft>
              <a:spcPct val="35000"/>
            </a:spcAft>
          </a:pPr>
          <a:r>
            <a:rPr lang="sv-SE" sz="900" kern="1200"/>
            <a:t>Prestationer</a:t>
          </a:r>
        </a:p>
        <a:p>
          <a:pPr lvl="0" algn="ctr" defTabSz="400050">
            <a:lnSpc>
              <a:spcPct val="90000"/>
            </a:lnSpc>
            <a:spcBef>
              <a:spcPct val="0"/>
            </a:spcBef>
            <a:spcAft>
              <a:spcPct val="35000"/>
            </a:spcAft>
          </a:pPr>
          <a:r>
            <a:rPr lang="sv-SE" sz="800" kern="1200"/>
            <a:t>(vad </a:t>
          </a:r>
          <a:r>
            <a:rPr lang="sv-SE" sz="800" kern="1200" dirty="0" smtClean="0"/>
            <a:t>projektet</a:t>
          </a:r>
          <a:r>
            <a:rPr lang="sv-SE" sz="800" kern="1200"/>
            <a:t> ska leverera)</a:t>
          </a:r>
        </a:p>
      </dsp:txBody>
      <dsp:txXfrm>
        <a:off x="2302455" y="107354"/>
        <a:ext cx="765264" cy="775023"/>
      </dsp:txXfrm>
    </dsp:sp>
    <dsp:sp modelId="{94401657-7ABF-45A1-9EC9-AF54915C70E1}">
      <dsp:nvSpPr>
        <dsp:cNvPr id="0" name=""/>
        <dsp:cNvSpPr/>
      </dsp:nvSpPr>
      <dsp:spPr>
        <a:xfrm>
          <a:off x="3172815" y="394069"/>
          <a:ext cx="172330" cy="201594"/>
        </a:xfrm>
        <a:prstGeom prst="rightArrow">
          <a:avLst>
            <a:gd name="adj1" fmla="val 60000"/>
            <a:gd name="adj2" fmla="val 50000"/>
          </a:avLst>
        </a:prstGeom>
        <a:solidFill>
          <a:schemeClr val="tx2">
            <a:lumMod val="7500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lvl="0" algn="ctr" defTabSz="400050">
            <a:lnSpc>
              <a:spcPct val="90000"/>
            </a:lnSpc>
            <a:spcBef>
              <a:spcPct val="0"/>
            </a:spcBef>
            <a:spcAft>
              <a:spcPct val="35000"/>
            </a:spcAft>
          </a:pPr>
          <a:endParaRPr lang="sv-SE" sz="900" kern="1200"/>
        </a:p>
      </dsp:txBody>
      <dsp:txXfrm>
        <a:off x="3172815" y="434388"/>
        <a:ext cx="120631" cy="120956"/>
      </dsp:txXfrm>
    </dsp:sp>
    <dsp:sp modelId="{598FA5F2-85BF-4002-8C51-B477A4C59442}">
      <dsp:nvSpPr>
        <dsp:cNvPr id="0" name=""/>
        <dsp:cNvSpPr/>
      </dsp:nvSpPr>
      <dsp:spPr>
        <a:xfrm>
          <a:off x="3416679" y="83546"/>
          <a:ext cx="852475" cy="822639"/>
        </a:xfrm>
        <a:prstGeom prst="roundRect">
          <a:avLst>
            <a:gd name="adj" fmla="val 10000"/>
          </a:avLst>
        </a:prstGeom>
        <a:solidFill>
          <a:schemeClr val="bg1"/>
        </a:solidFill>
        <a:ln w="12700" cap="flat" cmpd="sng" algn="ctr">
          <a:solidFill>
            <a:schemeClr val="tx2">
              <a:lumMod val="7500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lvl="0" algn="ctr" defTabSz="400050">
            <a:lnSpc>
              <a:spcPct val="90000"/>
            </a:lnSpc>
            <a:spcBef>
              <a:spcPct val="0"/>
            </a:spcBef>
            <a:spcAft>
              <a:spcPct val="35000"/>
            </a:spcAft>
          </a:pPr>
          <a:r>
            <a:rPr lang="sv-SE" sz="900" kern="1200"/>
            <a:t>Effekt på kort sikt</a:t>
          </a:r>
        </a:p>
        <a:p>
          <a:pPr lvl="0" algn="ctr" defTabSz="400050">
            <a:lnSpc>
              <a:spcPct val="90000"/>
            </a:lnSpc>
            <a:spcBef>
              <a:spcPct val="0"/>
            </a:spcBef>
            <a:spcAft>
              <a:spcPct val="35000"/>
            </a:spcAft>
          </a:pPr>
          <a:r>
            <a:rPr lang="sv-SE" sz="800" kern="1200"/>
            <a:t>(vad prestationerna leder till)</a:t>
          </a:r>
        </a:p>
      </dsp:txBody>
      <dsp:txXfrm>
        <a:off x="3440773" y="107640"/>
        <a:ext cx="804287" cy="774451"/>
      </dsp:txXfrm>
    </dsp:sp>
    <dsp:sp modelId="{B8AB4723-E560-44CA-B661-5E8920574551}">
      <dsp:nvSpPr>
        <dsp:cNvPr id="0" name=""/>
        <dsp:cNvSpPr/>
      </dsp:nvSpPr>
      <dsp:spPr>
        <a:xfrm>
          <a:off x="4350443" y="394069"/>
          <a:ext cx="172330" cy="201594"/>
        </a:xfrm>
        <a:prstGeom prst="rightArrow">
          <a:avLst>
            <a:gd name="adj1" fmla="val 60000"/>
            <a:gd name="adj2" fmla="val 50000"/>
          </a:avLst>
        </a:prstGeom>
        <a:solidFill>
          <a:schemeClr val="tx2">
            <a:lumMod val="7500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lvl="0" algn="ctr" defTabSz="400050">
            <a:lnSpc>
              <a:spcPct val="90000"/>
            </a:lnSpc>
            <a:spcBef>
              <a:spcPct val="0"/>
            </a:spcBef>
            <a:spcAft>
              <a:spcPct val="35000"/>
            </a:spcAft>
          </a:pPr>
          <a:endParaRPr lang="sv-SE" sz="900" kern="1200"/>
        </a:p>
      </dsp:txBody>
      <dsp:txXfrm>
        <a:off x="4350443" y="434388"/>
        <a:ext cx="120631" cy="120956"/>
      </dsp:txXfrm>
    </dsp:sp>
    <dsp:sp modelId="{71A994CB-7D13-4457-BB57-3EB52614E2C5}">
      <dsp:nvSpPr>
        <dsp:cNvPr id="0" name=""/>
        <dsp:cNvSpPr/>
      </dsp:nvSpPr>
      <dsp:spPr>
        <a:xfrm>
          <a:off x="4594307" y="83546"/>
          <a:ext cx="812880" cy="822639"/>
        </a:xfrm>
        <a:prstGeom prst="roundRect">
          <a:avLst>
            <a:gd name="adj" fmla="val 10000"/>
          </a:avLst>
        </a:prstGeom>
        <a:solidFill>
          <a:schemeClr val="bg1"/>
        </a:solidFill>
        <a:ln w="12700" cap="flat" cmpd="sng" algn="ctr">
          <a:solidFill>
            <a:schemeClr val="tx2">
              <a:lumMod val="7500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lvl="0" algn="ctr" defTabSz="400050">
            <a:lnSpc>
              <a:spcPct val="90000"/>
            </a:lnSpc>
            <a:spcBef>
              <a:spcPct val="0"/>
            </a:spcBef>
            <a:spcAft>
              <a:spcPct val="35000"/>
            </a:spcAft>
          </a:pPr>
          <a:r>
            <a:rPr lang="sv-SE" sz="900" kern="1200"/>
            <a:t>Effekt på längre sikt </a:t>
          </a:r>
        </a:p>
        <a:p>
          <a:pPr lvl="0" algn="ctr" defTabSz="400050">
            <a:lnSpc>
              <a:spcPct val="90000"/>
            </a:lnSpc>
            <a:spcBef>
              <a:spcPct val="0"/>
            </a:spcBef>
            <a:spcAft>
              <a:spcPct val="35000"/>
            </a:spcAft>
          </a:pPr>
          <a:r>
            <a:rPr lang="sv-SE" sz="800" kern="1200"/>
            <a:t>(vad de kortsiktiga effekterna leder till)</a:t>
          </a:r>
        </a:p>
      </dsp:txBody>
      <dsp:txXfrm>
        <a:off x="4618115" y="107354"/>
        <a:ext cx="765264" cy="775023"/>
      </dsp:txXfrm>
    </dsp:sp>
    <dsp:sp modelId="{1F0C3211-0D9A-4F15-B051-67BAEF5B48E4}">
      <dsp:nvSpPr>
        <dsp:cNvPr id="0" name=""/>
        <dsp:cNvSpPr/>
      </dsp:nvSpPr>
      <dsp:spPr>
        <a:xfrm>
          <a:off x="5488476" y="394069"/>
          <a:ext cx="172330" cy="201594"/>
        </a:xfrm>
        <a:prstGeom prst="rightArrow">
          <a:avLst>
            <a:gd name="adj1" fmla="val 60000"/>
            <a:gd name="adj2" fmla="val 50000"/>
          </a:avLst>
        </a:prstGeom>
        <a:solidFill>
          <a:schemeClr val="tx2">
            <a:lumMod val="7500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lvl="0" algn="ctr" defTabSz="400050">
            <a:lnSpc>
              <a:spcPct val="90000"/>
            </a:lnSpc>
            <a:spcBef>
              <a:spcPct val="0"/>
            </a:spcBef>
            <a:spcAft>
              <a:spcPct val="35000"/>
            </a:spcAft>
          </a:pPr>
          <a:endParaRPr lang="sv-SE" sz="900" kern="1200"/>
        </a:p>
      </dsp:txBody>
      <dsp:txXfrm>
        <a:off x="5488476" y="434388"/>
        <a:ext cx="120631" cy="120956"/>
      </dsp:txXfrm>
    </dsp:sp>
    <dsp:sp modelId="{D009E94A-BA19-40A1-8CD2-CB1AAB0BB7CA}">
      <dsp:nvSpPr>
        <dsp:cNvPr id="0" name=""/>
        <dsp:cNvSpPr/>
      </dsp:nvSpPr>
      <dsp:spPr>
        <a:xfrm>
          <a:off x="5732340" y="83546"/>
          <a:ext cx="812880" cy="822639"/>
        </a:xfrm>
        <a:prstGeom prst="roundRect">
          <a:avLst>
            <a:gd name="adj" fmla="val 10000"/>
          </a:avLst>
        </a:prstGeom>
        <a:solidFill>
          <a:schemeClr val="lt1">
            <a:hueOff val="0"/>
            <a:satOff val="0"/>
            <a:lumOff val="0"/>
            <a:alphaOff val="0"/>
          </a:schemeClr>
        </a:solidFill>
        <a:ln w="12700" cap="flat" cmpd="sng" algn="ctr">
          <a:solidFill>
            <a:schemeClr val="tx2">
              <a:lumMod val="7500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8100" tIns="38100" rIns="38100" bIns="38100" numCol="1" spcCol="1270" anchor="ctr" anchorCtr="0">
          <a:noAutofit/>
        </a:bodyPr>
        <a:lstStyle/>
        <a:p>
          <a:pPr lvl="0" algn="ctr" defTabSz="444500">
            <a:lnSpc>
              <a:spcPct val="90000"/>
            </a:lnSpc>
            <a:spcBef>
              <a:spcPct val="0"/>
            </a:spcBef>
            <a:spcAft>
              <a:spcPct val="35000"/>
            </a:spcAft>
          </a:pPr>
          <a:r>
            <a:rPr lang="sv-SE" sz="1000" kern="1200"/>
            <a:t>Slutmål</a:t>
          </a:r>
        </a:p>
        <a:p>
          <a:pPr lvl="0" algn="ctr" defTabSz="444500">
            <a:lnSpc>
              <a:spcPct val="90000"/>
            </a:lnSpc>
            <a:spcBef>
              <a:spcPct val="0"/>
            </a:spcBef>
            <a:spcAft>
              <a:spcPct val="35000"/>
            </a:spcAft>
          </a:pPr>
          <a:r>
            <a:rPr lang="sv-SE" sz="800" kern="1200"/>
            <a:t>(samhällets beredskap har stärkts)</a:t>
          </a:r>
        </a:p>
      </dsp:txBody>
      <dsp:txXfrm>
        <a:off x="5756148" y="107354"/>
        <a:ext cx="765264" cy="775023"/>
      </dsp:txXfrm>
    </dsp:sp>
  </dsp:spTree>
</dsp:drawing>
</file>

<file path=xl/diagrams/layout1.xml><?xml version="1.0" encoding="utf-8"?>
<dgm:layoutDef xmlns:dgm="http://schemas.openxmlformats.org/drawingml/2006/diagram" xmlns:a="http://schemas.openxmlformats.org/drawingml/2006/main" uniqueId="urn:microsoft.com/office/officeart/2005/8/layout/process1">
  <dgm:title val=""/>
  <dgm:desc val=""/>
  <dgm:catLst>
    <dgm:cat type="process" pri="1000"/>
    <dgm:cat type="convert" pri="15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onstrLst>
      <dgm:constr type="w" for="ch" ptType="node" refType="w"/>
      <dgm:constr type="h" for="ch" ptType="node" op="equ"/>
      <dgm:constr type="primFontSz" for="ch" ptType="node" op="equ" val="65"/>
      <dgm:constr type="w" for="ch" ptType="sibTrans" refType="w" refFor="ch" refPtType="node" op="equ" fact="0.4"/>
      <dgm:constr type="h" for="ch" ptType="sibTrans" op="equ"/>
      <dgm:constr type="primFontSz" for="des" forName="connectorText" op="equ" val="55"/>
      <dgm:constr type="primFontSz" for="des" forName="connectorText" refType="primFontSz" refFor="ch" refPtType="node" op="lte" fact="0.8"/>
    </dgm:constrLst>
    <dgm:ruleLst/>
    <dgm:forEach name="nodesForEach" axis="ch" ptType="node">
      <dgm:layoutNode name="node">
        <dgm:varLst>
          <dgm:bulletEnabled val="1"/>
        </dgm:varLst>
        <dgm:alg type="tx"/>
        <dgm:shape xmlns:r="http://schemas.openxmlformats.org/officeDocument/2006/relationships" type="roundRect" r:blip="">
          <dgm:adjLst>
            <dgm:adj idx="1" val="0.1"/>
          </dgm:adjLst>
        </dgm:shape>
        <dgm:presOf axis="desOrSelf" ptType="node"/>
        <dgm:constrLst>
          <dgm:constr type="h" refType="w" fact="0.6"/>
          <dgm:constr type="tMarg" refType="primFontSz" fact="0.3"/>
          <dgm:constr type="bMarg" refType="primFontSz" fact="0.3"/>
          <dgm:constr type="lMarg" refType="primFontSz" fact="0.3"/>
          <dgm:constr type="rMarg" refType="primFontSz" fact="0.3"/>
        </dgm:constrLst>
        <dgm:ruleLst>
          <dgm:rule type="primFontSz" val="18" fact="NaN" max="NaN"/>
          <dgm:rule type="h" val="NaN" fact="1.5" max="NaN"/>
          <dgm:rule type="primFontSz" val="5" fact="NaN" max="NaN"/>
          <dgm:rule type="h" val="INF" fact="NaN" max="NaN"/>
        </dgm:ruleLst>
      </dgm:layoutNode>
      <dgm:forEach name="sibTransForEach" axis="followSib" ptType="sibTrans" cnt="1">
        <dgm:layoutNode name="sibTrans">
          <dgm:alg type="conn">
            <dgm:param type="begPts" val="auto"/>
            <dgm:param type="endPts" val="auto"/>
          </dgm:alg>
          <dgm:shape xmlns:r="http://schemas.openxmlformats.org/officeDocument/2006/relationships" type="conn" r:blip="">
            <dgm:adjLst/>
          </dgm:shape>
          <dgm:presOf axis="self"/>
          <dgm:constrLst>
            <dgm:constr type="h" refType="w" fact="0.62"/>
            <dgm:constr type="connDist"/>
            <dgm:constr type="begPad" refType="connDist" fact="0.25"/>
            <dgm:constr type="endPad" refType="connDist" fact="0.22"/>
          </dgm:constrLst>
          <dgm:ruleLst/>
          <dgm:layoutNode name="connectorText">
            <dgm:alg type="tx">
              <dgm:param type="autoTxRot" val="grav"/>
            </dgm:alg>
            <dgm:shape xmlns:r="http://schemas.openxmlformats.org/officeDocument/2006/relationships" type="conn" r:blip="" hideGeom="1">
              <dgm:adjLst/>
            </dgm:shape>
            <dgm:presOf axis="self"/>
            <dgm:constrLst>
              <dgm:constr type="lMarg"/>
              <dgm:constr type="rMarg"/>
              <dgm:constr type="tMarg"/>
              <dgm:constr type="bMarg"/>
            </dgm:constrLst>
            <dgm:ruleLst>
              <dgm:rule type="primFontSz" val="5" fact="NaN" max="NaN"/>
            </dgm:ruleLst>
          </dgm:layoutNode>
        </dgm:layoutNode>
      </dgm:forEach>
    </dgm:forEach>
  </dgm:layoutNode>
</dgm:layoutDef>
</file>

<file path=xl/diagrams/layout2.xml><?xml version="1.0" encoding="utf-8"?>
<dgm:layoutDef xmlns:dgm="http://schemas.openxmlformats.org/drawingml/2006/diagram" xmlns:a="http://schemas.openxmlformats.org/drawingml/2006/main" uniqueId="urn:microsoft.com/office/officeart/2005/8/layout/process1">
  <dgm:title val=""/>
  <dgm:desc val=""/>
  <dgm:catLst>
    <dgm:cat type="process" pri="1000"/>
    <dgm:cat type="convert" pri="15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onstrLst>
      <dgm:constr type="w" for="ch" ptType="node" refType="w"/>
      <dgm:constr type="h" for="ch" ptType="node" op="equ"/>
      <dgm:constr type="primFontSz" for="ch" ptType="node" op="equ" val="65"/>
      <dgm:constr type="w" for="ch" ptType="sibTrans" refType="w" refFor="ch" refPtType="node" op="equ" fact="0.4"/>
      <dgm:constr type="h" for="ch" ptType="sibTrans" op="equ"/>
      <dgm:constr type="primFontSz" for="des" forName="connectorText" op="equ" val="55"/>
      <dgm:constr type="primFontSz" for="des" forName="connectorText" refType="primFontSz" refFor="ch" refPtType="node" op="lte" fact="0.8"/>
    </dgm:constrLst>
    <dgm:ruleLst/>
    <dgm:forEach name="nodesForEach" axis="ch" ptType="node">
      <dgm:layoutNode name="node">
        <dgm:varLst>
          <dgm:bulletEnabled val="1"/>
        </dgm:varLst>
        <dgm:alg type="tx"/>
        <dgm:shape xmlns:r="http://schemas.openxmlformats.org/officeDocument/2006/relationships" type="roundRect" r:blip="">
          <dgm:adjLst>
            <dgm:adj idx="1" val="0.1"/>
          </dgm:adjLst>
        </dgm:shape>
        <dgm:presOf axis="desOrSelf" ptType="node"/>
        <dgm:constrLst>
          <dgm:constr type="h" refType="w" fact="0.6"/>
          <dgm:constr type="tMarg" refType="primFontSz" fact="0.3"/>
          <dgm:constr type="bMarg" refType="primFontSz" fact="0.3"/>
          <dgm:constr type="lMarg" refType="primFontSz" fact="0.3"/>
          <dgm:constr type="rMarg" refType="primFontSz" fact="0.3"/>
        </dgm:constrLst>
        <dgm:ruleLst>
          <dgm:rule type="primFontSz" val="18" fact="NaN" max="NaN"/>
          <dgm:rule type="h" val="NaN" fact="1.5" max="NaN"/>
          <dgm:rule type="primFontSz" val="5" fact="NaN" max="NaN"/>
          <dgm:rule type="h" val="INF" fact="NaN" max="NaN"/>
        </dgm:ruleLst>
      </dgm:layoutNode>
      <dgm:forEach name="sibTransForEach" axis="followSib" ptType="sibTrans" cnt="1">
        <dgm:layoutNode name="sibTrans">
          <dgm:alg type="conn">
            <dgm:param type="begPts" val="auto"/>
            <dgm:param type="endPts" val="auto"/>
          </dgm:alg>
          <dgm:shape xmlns:r="http://schemas.openxmlformats.org/officeDocument/2006/relationships" type="conn" r:blip="">
            <dgm:adjLst/>
          </dgm:shape>
          <dgm:presOf axis="self"/>
          <dgm:constrLst>
            <dgm:constr type="h" refType="w" fact="0.62"/>
            <dgm:constr type="connDist"/>
            <dgm:constr type="begPad" refType="connDist" fact="0.25"/>
            <dgm:constr type="endPad" refType="connDist" fact="0.22"/>
          </dgm:constrLst>
          <dgm:ruleLst/>
          <dgm:layoutNode name="connectorText">
            <dgm:alg type="tx">
              <dgm:param type="autoTxRot" val="grav"/>
            </dgm:alg>
            <dgm:shape xmlns:r="http://schemas.openxmlformats.org/officeDocument/2006/relationships" type="conn" r:blip="" hideGeom="1">
              <dgm:adjLst/>
            </dgm:shape>
            <dgm:presOf axis="self"/>
            <dgm:constrLst>
              <dgm:constr type="lMarg"/>
              <dgm:constr type="rMarg"/>
              <dgm:constr type="tMarg"/>
              <dgm:constr type="bMarg"/>
            </dgm:constrLst>
            <dgm:ruleLst>
              <dgm:rule type="primFontSz" val="5" fact="NaN" max="NaN"/>
            </dgm:ruleLst>
          </dgm:layoutNode>
        </dgm:layoutNode>
      </dgm:forEach>
    </dgm:forEach>
  </dgm:layoutNode>
</dgm:layoutDef>
</file>

<file path=xl/diagrams/layout3.xml><?xml version="1.0" encoding="utf-8"?>
<dgm:layoutDef xmlns:dgm="http://schemas.openxmlformats.org/drawingml/2006/diagram" xmlns:a="http://schemas.openxmlformats.org/drawingml/2006/main" uniqueId="urn:microsoft.com/office/officeart/2005/8/layout/process1">
  <dgm:title val=""/>
  <dgm:desc val=""/>
  <dgm:catLst>
    <dgm:cat type="process" pri="1000"/>
    <dgm:cat type="convert" pri="15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onstrLst>
      <dgm:constr type="w" for="ch" ptType="node" refType="w"/>
      <dgm:constr type="h" for="ch" ptType="node" op="equ"/>
      <dgm:constr type="primFontSz" for="ch" ptType="node" op="equ" val="65"/>
      <dgm:constr type="w" for="ch" ptType="sibTrans" refType="w" refFor="ch" refPtType="node" op="equ" fact="0.4"/>
      <dgm:constr type="h" for="ch" ptType="sibTrans" op="equ"/>
      <dgm:constr type="primFontSz" for="des" forName="connectorText" op="equ" val="55"/>
      <dgm:constr type="primFontSz" for="des" forName="connectorText" refType="primFontSz" refFor="ch" refPtType="node" op="lte" fact="0.8"/>
    </dgm:constrLst>
    <dgm:ruleLst/>
    <dgm:forEach name="nodesForEach" axis="ch" ptType="node">
      <dgm:layoutNode name="node">
        <dgm:varLst>
          <dgm:bulletEnabled val="1"/>
        </dgm:varLst>
        <dgm:alg type="tx"/>
        <dgm:shape xmlns:r="http://schemas.openxmlformats.org/officeDocument/2006/relationships" type="roundRect" r:blip="">
          <dgm:adjLst>
            <dgm:adj idx="1" val="0.1"/>
          </dgm:adjLst>
        </dgm:shape>
        <dgm:presOf axis="desOrSelf" ptType="node"/>
        <dgm:constrLst>
          <dgm:constr type="h" refType="w" fact="0.6"/>
          <dgm:constr type="tMarg" refType="primFontSz" fact="0.3"/>
          <dgm:constr type="bMarg" refType="primFontSz" fact="0.3"/>
          <dgm:constr type="lMarg" refType="primFontSz" fact="0.3"/>
          <dgm:constr type="rMarg" refType="primFontSz" fact="0.3"/>
        </dgm:constrLst>
        <dgm:ruleLst>
          <dgm:rule type="primFontSz" val="18" fact="NaN" max="NaN"/>
          <dgm:rule type="h" val="NaN" fact="1.5" max="NaN"/>
          <dgm:rule type="primFontSz" val="5" fact="NaN" max="NaN"/>
          <dgm:rule type="h" val="INF" fact="NaN" max="NaN"/>
        </dgm:ruleLst>
      </dgm:layoutNode>
      <dgm:forEach name="sibTransForEach" axis="followSib" ptType="sibTrans" cnt="1">
        <dgm:layoutNode name="sibTrans">
          <dgm:alg type="conn">
            <dgm:param type="begPts" val="auto"/>
            <dgm:param type="endPts" val="auto"/>
          </dgm:alg>
          <dgm:shape xmlns:r="http://schemas.openxmlformats.org/officeDocument/2006/relationships" type="conn" r:blip="">
            <dgm:adjLst/>
          </dgm:shape>
          <dgm:presOf axis="self"/>
          <dgm:constrLst>
            <dgm:constr type="h" refType="w" fact="0.62"/>
            <dgm:constr type="connDist"/>
            <dgm:constr type="begPad" refType="connDist" fact="0.25"/>
            <dgm:constr type="endPad" refType="connDist" fact="0.22"/>
          </dgm:constrLst>
          <dgm:ruleLst/>
          <dgm:layoutNode name="connectorText">
            <dgm:alg type="tx">
              <dgm:param type="autoTxRot" val="grav"/>
            </dgm:alg>
            <dgm:shape xmlns:r="http://schemas.openxmlformats.org/officeDocument/2006/relationships" type="conn" r:blip="" hideGeom="1">
              <dgm:adjLst/>
            </dgm:shape>
            <dgm:presOf axis="self"/>
            <dgm:constrLst>
              <dgm:constr type="lMarg"/>
              <dgm:constr type="rMarg"/>
              <dgm:constr type="tMarg"/>
              <dgm:constr type="bMarg"/>
            </dgm:constrLst>
            <dgm:ruleLst>
              <dgm:rule type="primFontSz" val="5" fact="NaN" max="NaN"/>
            </dgm:ruleLst>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8" Type="http://schemas.openxmlformats.org/officeDocument/2006/relationships/diagramQuickStyle" Target="../diagrams/quickStyle2.xml"/><Relationship Id="rId3" Type="http://schemas.openxmlformats.org/officeDocument/2006/relationships/diagramQuickStyle" Target="../diagrams/quickStyle1.xml"/><Relationship Id="rId7" Type="http://schemas.openxmlformats.org/officeDocument/2006/relationships/diagramLayout" Target="../diagrams/layout2.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diagramData" Target="../diagrams/data2.xml"/><Relationship Id="rId5" Type="http://schemas.microsoft.com/office/2007/relationships/diagramDrawing" Target="../diagrams/drawing1.xml"/><Relationship Id="rId10" Type="http://schemas.microsoft.com/office/2007/relationships/diagramDrawing" Target="../diagrams/drawing2.xml"/><Relationship Id="rId4" Type="http://schemas.openxmlformats.org/officeDocument/2006/relationships/diagramColors" Target="../diagrams/colors1.xml"/><Relationship Id="rId9" Type="http://schemas.openxmlformats.org/officeDocument/2006/relationships/diagramColors" Target="../diagrams/colors2.xml"/></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3.xml"/><Relationship Id="rId2" Type="http://schemas.openxmlformats.org/officeDocument/2006/relationships/diagramLayout" Target="../diagrams/layout3.xml"/><Relationship Id="rId1" Type="http://schemas.openxmlformats.org/officeDocument/2006/relationships/diagramData" Target="../diagrams/data3.xml"/><Relationship Id="rId5" Type="http://schemas.microsoft.com/office/2007/relationships/diagramDrawing" Target="../diagrams/drawing3.xml"/><Relationship Id="rId4" Type="http://schemas.openxmlformats.org/officeDocument/2006/relationships/diagramColors" Target="../diagrams/colors3.xml"/></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35718</xdr:colOff>
      <xdr:row>170</xdr:row>
      <xdr:rowOff>157956</xdr:rowOff>
    </xdr:from>
    <xdr:to>
      <xdr:col>9</xdr:col>
      <xdr:colOff>626268</xdr:colOff>
      <xdr:row>175</xdr:row>
      <xdr:rowOff>59108</xdr:rowOff>
    </xdr:to>
    <xdr:graphicFrame macro="">
      <xdr:nvGraphicFramePr>
        <xdr:cNvPr id="12" name="Diagram 1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xdr:col>
      <xdr:colOff>28015</xdr:colOff>
      <xdr:row>322</xdr:row>
      <xdr:rowOff>179294</xdr:rowOff>
    </xdr:from>
    <xdr:to>
      <xdr:col>9</xdr:col>
      <xdr:colOff>618565</xdr:colOff>
      <xdr:row>328</xdr:row>
      <xdr:rowOff>24417</xdr:rowOff>
    </xdr:to>
    <xdr:graphicFrame macro="">
      <xdr:nvGraphicFramePr>
        <xdr:cNvPr id="13" name="Diagram 12"/>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 r:lo="rId7" r:qs="rId8" r:cs="rId9"/>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283586</xdr:colOff>
      <xdr:row>5</xdr:row>
      <xdr:rowOff>166255</xdr:rowOff>
    </xdr:from>
    <xdr:to>
      <xdr:col>6</xdr:col>
      <xdr:colOff>872549</xdr:colOff>
      <xdr:row>11</xdr:row>
      <xdr:rowOff>12988</xdr:rowOff>
    </xdr:to>
    <xdr:graphicFrame macro="">
      <xdr:nvGraphicFramePr>
        <xdr:cNvPr id="8" name="Diagram 7"/>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7</xdr:col>
      <xdr:colOff>251732</xdr:colOff>
      <xdr:row>66</xdr:row>
      <xdr:rowOff>21544</xdr:rowOff>
    </xdr:from>
    <xdr:to>
      <xdr:col>11</xdr:col>
      <xdr:colOff>277091</xdr:colOff>
      <xdr:row>79</xdr:row>
      <xdr:rowOff>13855</xdr:rowOff>
    </xdr:to>
    <xdr:sp macro="" textlink="">
      <xdr:nvSpPr>
        <xdr:cNvPr id="4" name="textruta 3"/>
        <xdr:cNvSpPr txBox="1"/>
      </xdr:nvSpPr>
      <xdr:spPr>
        <a:xfrm>
          <a:off x="7393750" y="13585144"/>
          <a:ext cx="3350450" cy="2894838"/>
        </a:xfrm>
        <a:prstGeom prst="rect">
          <a:avLst/>
        </a:prstGeom>
        <a:solidFill>
          <a:schemeClr val="tx2">
            <a:lumMod val="20000"/>
            <a:lumOff val="80000"/>
          </a:schemeClr>
        </a:solidFill>
        <a:ln>
          <a:solidFill>
            <a:schemeClr val="tx2">
              <a:lumMod val="75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r>
            <a:rPr lang="sv-SE" sz="1000" b="1">
              <a:latin typeface="+mj-lt"/>
            </a:rPr>
            <a:t>Funktioner i tabellerna:</a:t>
          </a:r>
        </a:p>
        <a:p>
          <a:endParaRPr lang="sv-SE" sz="1000">
            <a:latin typeface="Garamond" panose="02020404030301010803" pitchFamily="18" charset="0"/>
          </a:endParaRPr>
        </a:p>
        <a:p>
          <a:r>
            <a:rPr lang="sv-SE" sz="1000">
              <a:latin typeface="Garamond" panose="02020404030301010803" pitchFamily="18" charset="0"/>
            </a:rPr>
            <a:t>- </a:t>
          </a:r>
          <a:r>
            <a:rPr lang="sv-SE" sz="1000" b="1">
              <a:latin typeface="Garamond" panose="02020404030301010803" pitchFamily="18" charset="0"/>
            </a:rPr>
            <a:t>välj år och antal </a:t>
          </a:r>
          <a:r>
            <a:rPr lang="sv-SE" sz="1000">
              <a:latin typeface="Garamond" panose="02020404030301010803" pitchFamily="18" charset="0"/>
            </a:rPr>
            <a:t>för varje kostnadsrad för att beloppet ska summeras till tabellen </a:t>
          </a:r>
          <a:r>
            <a:rPr lang="sv-SE" sz="1000" b="1">
              <a:latin typeface="Garamond" panose="02020404030301010803" pitchFamily="18" charset="0"/>
            </a:rPr>
            <a:t>PROJEKTBUDGET,</a:t>
          </a:r>
        </a:p>
        <a:p>
          <a:endParaRPr lang="sv-SE" sz="1000" b="1">
            <a:latin typeface="Garamond" panose="02020404030301010803" pitchFamily="18" charset="0"/>
          </a:endParaRPr>
        </a:p>
        <a:p>
          <a:r>
            <a:rPr lang="sv-SE" sz="1000">
              <a:latin typeface="Garamond" panose="02020404030301010803" pitchFamily="18" charset="0"/>
            </a:rPr>
            <a:t>- peka på den röda trekanten i övre högra hörnet på en cell i tabellrubrikerna, så </a:t>
          </a:r>
          <a:r>
            <a:rPr lang="sv-SE" sz="1000" b="1">
              <a:latin typeface="Garamond" panose="02020404030301010803" pitchFamily="18" charset="0"/>
            </a:rPr>
            <a:t>öppnas en ruta med information </a:t>
          </a:r>
          <a:r>
            <a:rPr lang="sv-SE" sz="1000">
              <a:latin typeface="Garamond" panose="02020404030301010803" pitchFamily="18" charset="0"/>
            </a:rPr>
            <a:t>om den aktuella kolumnen,</a:t>
          </a:r>
        </a:p>
        <a:p>
          <a:endParaRPr lang="sv-SE" sz="1000">
            <a:latin typeface="Garamond" panose="02020404030301010803" pitchFamily="18" charset="0"/>
          </a:endParaRPr>
        </a:p>
        <a:p>
          <a:r>
            <a:rPr lang="sv-SE" sz="1000">
              <a:latin typeface="Garamond" panose="02020404030301010803" pitchFamily="18" charset="0"/>
            </a:rPr>
            <a:t>- det går bra att </a:t>
          </a:r>
          <a:r>
            <a:rPr lang="sv-SE" sz="1000" b="1">
              <a:latin typeface="Garamond" panose="02020404030301010803" pitchFamily="18" charset="0"/>
            </a:rPr>
            <a:t>kopiera enskilda celler </a:t>
          </a:r>
          <a:r>
            <a:rPr lang="sv-SE" sz="1000">
              <a:latin typeface="Garamond" panose="02020404030301010803" pitchFamily="18" charset="0"/>
            </a:rPr>
            <a:t>(även rullistor). Kontrollera noga att summeringen till Projektbudgeten stämmer om ni kopierat information mellan rader,</a:t>
          </a:r>
        </a:p>
        <a:p>
          <a:endParaRPr lang="sv-SE" sz="1000">
            <a:latin typeface="Garamond" panose="02020404030301010803" pitchFamily="18" charset="0"/>
          </a:endParaRPr>
        </a:p>
        <a:p>
          <a:r>
            <a:rPr lang="sv-SE" sz="1000">
              <a:latin typeface="Garamond" panose="02020404030301010803" pitchFamily="18" charset="0"/>
            </a:rPr>
            <a:t>- det går att </a:t>
          </a:r>
          <a:r>
            <a:rPr lang="sv-SE" sz="1000" b="1">
              <a:latin typeface="Garamond" panose="02020404030301010803" pitchFamily="18" charset="0"/>
            </a:rPr>
            <a:t>sortera och filtrera i de enskilda tabellerna </a:t>
          </a:r>
          <a:r>
            <a:rPr lang="sv-SE" sz="1000" b="0">
              <a:latin typeface="Garamond" panose="02020404030301010803" pitchFamily="18" charset="0"/>
            </a:rPr>
            <a:t>för</a:t>
          </a:r>
          <a:r>
            <a:rPr lang="sv-SE" sz="1000" b="0" baseline="0">
              <a:latin typeface="Garamond" panose="02020404030301010803" pitchFamily="18" charset="0"/>
            </a:rPr>
            <a:t> olika kostnader</a:t>
          </a:r>
          <a:r>
            <a:rPr lang="sv-SE" sz="1000">
              <a:latin typeface="Garamond" panose="02020404030301010803" pitchFamily="18" charset="0"/>
            </a:rPr>
            <a:t> (undantaget övning). Kontrollera noga att summeringen till Projektbudgeten stämmer om ni sorterat i tabellerna.</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339436</xdr:colOff>
      <xdr:row>2</xdr:row>
      <xdr:rowOff>139878</xdr:rowOff>
    </xdr:from>
    <xdr:to>
      <xdr:col>8</xdr:col>
      <xdr:colOff>1205345</xdr:colOff>
      <xdr:row>3</xdr:row>
      <xdr:rowOff>102911</xdr:rowOff>
    </xdr:to>
    <xdr:pic>
      <xdr:nvPicPr>
        <xdr:cNvPr id="3" name="Bildobjekt 2"/>
        <xdr:cNvPicPr>
          <a:picLocks noChangeAspect="1"/>
        </xdr:cNvPicPr>
      </xdr:nvPicPr>
      <xdr:blipFill>
        <a:blip xmlns:r="http://schemas.openxmlformats.org/officeDocument/2006/relationships" r:embed="rId1"/>
        <a:stretch>
          <a:fillRect/>
        </a:stretch>
      </xdr:blipFill>
      <xdr:spPr>
        <a:xfrm>
          <a:off x="11748654" y="617860"/>
          <a:ext cx="865909" cy="924192"/>
        </a:xfrm>
        <a:prstGeom prst="rect">
          <a:avLst/>
        </a:prstGeom>
      </xdr:spPr>
    </xdr:pic>
    <xdr:clientData/>
  </xdr:twoCellAnchor>
  <xdr:twoCellAnchor editAs="oneCell">
    <xdr:from>
      <xdr:col>8</xdr:col>
      <xdr:colOff>1551709</xdr:colOff>
      <xdr:row>2</xdr:row>
      <xdr:rowOff>147289</xdr:rowOff>
    </xdr:from>
    <xdr:to>
      <xdr:col>8</xdr:col>
      <xdr:colOff>2820266</xdr:colOff>
      <xdr:row>3</xdr:row>
      <xdr:rowOff>654845</xdr:rowOff>
    </xdr:to>
    <xdr:pic>
      <xdr:nvPicPr>
        <xdr:cNvPr id="5" name="Bildobjekt 4"/>
        <xdr:cNvPicPr>
          <a:picLocks noChangeAspect="1"/>
        </xdr:cNvPicPr>
      </xdr:nvPicPr>
      <xdr:blipFill>
        <a:blip xmlns:r="http://schemas.openxmlformats.org/officeDocument/2006/relationships" r:embed="rId2"/>
        <a:stretch>
          <a:fillRect/>
        </a:stretch>
      </xdr:blipFill>
      <xdr:spPr>
        <a:xfrm>
          <a:off x="12960927" y="625271"/>
          <a:ext cx="1468582" cy="1475642"/>
        </a:xfrm>
        <a:prstGeom prst="rect">
          <a:avLst/>
        </a:prstGeom>
      </xdr:spPr>
    </xdr:pic>
    <xdr:clientData/>
  </xdr:twoCellAnchor>
  <xdr:twoCellAnchor editAs="oneCell">
    <xdr:from>
      <xdr:col>8</xdr:col>
      <xdr:colOff>329046</xdr:colOff>
      <xdr:row>4</xdr:row>
      <xdr:rowOff>43296</xdr:rowOff>
    </xdr:from>
    <xdr:to>
      <xdr:col>8</xdr:col>
      <xdr:colOff>2537114</xdr:colOff>
      <xdr:row>4</xdr:row>
      <xdr:rowOff>939388</xdr:rowOff>
    </xdr:to>
    <xdr:pic>
      <xdr:nvPicPr>
        <xdr:cNvPr id="4" name="Bildobjekt 3"/>
        <xdr:cNvPicPr>
          <a:picLocks noChangeAspect="1"/>
        </xdr:cNvPicPr>
      </xdr:nvPicPr>
      <xdr:blipFill>
        <a:blip xmlns:r="http://schemas.openxmlformats.org/officeDocument/2006/relationships" r:embed="rId3"/>
        <a:stretch>
          <a:fillRect/>
        </a:stretch>
      </xdr:blipFill>
      <xdr:spPr>
        <a:xfrm>
          <a:off x="10676660" y="2433205"/>
          <a:ext cx="2208068" cy="89609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99060</xdr:colOff>
          <xdr:row>29</xdr:row>
          <xdr:rowOff>175260</xdr:rowOff>
        </xdr:from>
        <xdr:to>
          <xdr:col>2</xdr:col>
          <xdr:colOff>2994660</xdr:colOff>
          <xdr:row>31</xdr:row>
          <xdr:rowOff>76200</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solidFill>
              <a:srgbClr val="C0C0C0" mc:Ignorable="a14" a14:legacySpreadsheetColorIndex="22">
                <a:alpha val="72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32004" rIns="0" bIns="32004" anchor="ctr" upright="1"/>
            <a:lstStyle/>
            <a:p>
              <a:pPr algn="l" rtl="0">
                <a:defRPr sz="1000"/>
              </a:pPr>
              <a:r>
                <a:rPr lang="sv-SE" sz="800" b="0" i="0" u="none" strike="noStrike" baseline="0">
                  <a:solidFill>
                    <a:srgbClr val="000000"/>
                  </a:solidFill>
                  <a:latin typeface="Segoe UI"/>
                  <a:cs typeface="Segoe UI"/>
                </a:rPr>
                <a:t>3.1 Sammanhängande planering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31</xdr:row>
          <xdr:rowOff>175260</xdr:rowOff>
        </xdr:from>
        <xdr:to>
          <xdr:col>2</xdr:col>
          <xdr:colOff>2994660</xdr:colOff>
          <xdr:row>33</xdr:row>
          <xdr:rowOff>76200</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solidFill>
              <a:srgbClr val="C0C0C0" mc:Ignorable="a14" a14:legacySpreadsheetColorIndex="22">
                <a:alpha val="72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32004" rIns="0" bIns="32004" anchor="ctr" upright="1"/>
            <a:lstStyle/>
            <a:p>
              <a:pPr algn="l" rtl="0">
                <a:defRPr sz="1000"/>
              </a:pPr>
              <a:r>
                <a:rPr lang="sv-SE" sz="800" b="0" i="0" u="none" strike="noStrike" baseline="0">
                  <a:solidFill>
                    <a:srgbClr val="000000"/>
                  </a:solidFill>
                  <a:latin typeface="Segoe UI"/>
                  <a:cs typeface="Segoe UI"/>
                </a:rPr>
                <a:t>3.2 Övning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3185160</xdr:colOff>
          <xdr:row>31</xdr:row>
          <xdr:rowOff>175260</xdr:rowOff>
        </xdr:from>
        <xdr:to>
          <xdr:col>2</xdr:col>
          <xdr:colOff>6080760</xdr:colOff>
          <xdr:row>33</xdr:row>
          <xdr:rowOff>76200</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solidFill>
              <a:srgbClr val="C0C0C0" mc:Ignorable="a14" a14:legacySpreadsheetColorIndex="22">
                <a:alpha val="72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32004" rIns="0" bIns="32004" anchor="ctr" upright="1"/>
            <a:lstStyle/>
            <a:p>
              <a:pPr algn="l" rtl="0">
                <a:defRPr sz="1000"/>
              </a:pPr>
              <a:r>
                <a:rPr lang="sv-SE" sz="800" b="0" i="0" u="none" strike="noStrike" baseline="0">
                  <a:solidFill>
                    <a:srgbClr val="000000"/>
                  </a:solidFill>
                  <a:latin typeface="Segoe UI"/>
                  <a:cs typeface="Segoe UI"/>
                </a:rPr>
                <a:t>3.4 Lokal och regional nivå</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3185160</xdr:colOff>
          <xdr:row>29</xdr:row>
          <xdr:rowOff>175260</xdr:rowOff>
        </xdr:from>
        <xdr:to>
          <xdr:col>2</xdr:col>
          <xdr:colOff>6080760</xdr:colOff>
          <xdr:row>31</xdr:row>
          <xdr:rowOff>76200</xdr:rowOff>
        </xdr:to>
        <xdr:sp macro="" textlink="">
          <xdr:nvSpPr>
            <xdr:cNvPr id="10244" name="Check Box 4" hidden="1">
              <a:extLst>
                <a:ext uri="{63B3BB69-23CF-44E3-9099-C40C66FF867C}">
                  <a14:compatExt spid="_x0000_s10244"/>
                </a:ext>
              </a:extLst>
            </xdr:cNvPr>
            <xdr:cNvSpPr/>
          </xdr:nvSpPr>
          <xdr:spPr bwMode="auto">
            <a:xfrm>
              <a:off x="0" y="0"/>
              <a:ext cx="0" cy="0"/>
            </a:xfrm>
            <a:prstGeom prst="rect">
              <a:avLst/>
            </a:prstGeom>
            <a:solidFill>
              <a:srgbClr val="C0C0C0" mc:Ignorable="a14" a14:legacySpreadsheetColorIndex="22">
                <a:alpha val="72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32004" rIns="0" bIns="32004" anchor="ctr" upright="1"/>
            <a:lstStyle/>
            <a:p>
              <a:pPr algn="l" rtl="0">
                <a:defRPr sz="1000"/>
              </a:pPr>
              <a:r>
                <a:rPr lang="sv-SE" sz="800" b="0" i="0" u="none" strike="noStrike" baseline="0">
                  <a:solidFill>
                    <a:srgbClr val="000000"/>
                  </a:solidFill>
                  <a:latin typeface="Segoe UI"/>
                  <a:cs typeface="Segoe UI"/>
                </a:rPr>
                <a:t>3.3 Säkra kommunikationer</a:t>
              </a:r>
            </a:p>
          </xdr:txBody>
        </xdr:sp>
        <xdr:clientData fLocksWithSheet="0"/>
      </xdr:twoCellAnchor>
    </mc:Choice>
    <mc:Fallback/>
  </mc:AlternateContent>
</xdr:wsDr>
</file>

<file path=xl/tables/table1.xml><?xml version="1.0" encoding="utf-8"?>
<table xmlns="http://schemas.openxmlformats.org/spreadsheetml/2006/main" id="2" name="T_lönekostnad" displayName="T_lönekostnad" ref="B53:J64" totalsRowCount="1" headerRowDxfId="99" totalsRowDxfId="96" headerRowBorderDxfId="98" tableBorderDxfId="97" totalsRowBorderDxfId="95" headerRowCellStyle="Rubrik 3">
  <autoFilter ref="B53:J63"/>
  <tableColumns count="9">
    <tableColumn id="1" name="Var uppstår kostnaden?" totalsRowLabel="Summa" dataDxfId="94" totalsRowDxfId="93"/>
    <tableColumn id="2" name="Befattning" dataDxfId="92" totalsRowDxfId="91"/>
    <tableColumn id="4" name="ÅR" dataDxfId="90" totalsRowDxfId="89" dataCellStyle="Rubrik 3"/>
    <tableColumn id="6" name="Månadslön" dataDxfId="88" totalsRowDxfId="87" dataCellStyle="Valuta"/>
    <tableColumn id="7" name="Lönebikostnad (%)" dataDxfId="86" totalsRowDxfId="85" dataCellStyle="Procent"/>
    <tableColumn id="8" name="Omfattning (%)" dataDxfId="84" totalsRowDxfId="83" dataCellStyle="Procent"/>
    <tableColumn id="9" name="à pris (per mån)" dataDxfId="82" totalsRowDxfId="81" dataCellStyle="Valuta">
      <calculatedColumnFormula>E54*(1+F54)*G54</calculatedColumnFormula>
    </tableColumn>
    <tableColumn id="10" name="Antal mån (under valt år)" dataDxfId="80" totalsRowDxfId="79"/>
    <tableColumn id="11" name="Summa" totalsRowFunction="sum" dataDxfId="78" totalsRowDxfId="77" dataCellStyle="Valuta">
      <calculatedColumnFormula>ROUND(H54*I54,0)</calculatedColumnFormula>
    </tableColumn>
  </tableColumns>
  <tableStyleInfo name="TableStyleLight13" showFirstColumn="0" showLastColumn="0" showRowStripes="0" showColumnStripes="0"/>
</table>
</file>

<file path=xl/tables/table2.xml><?xml version="1.0" encoding="utf-8"?>
<table xmlns="http://schemas.openxmlformats.org/spreadsheetml/2006/main" id="3" name="T_externtj" displayName="T_externtj" ref="B67:G74" totalsRowCount="1" headerRowDxfId="76" dataDxfId="74" totalsRowDxfId="72" headerRowBorderDxfId="75" tableBorderDxfId="73" totalsRowBorderDxfId="71" headerRowCellStyle="Rubrik 3">
  <autoFilter ref="B67:G73"/>
  <tableColumns count="6">
    <tableColumn id="1" name="Var uppstår kostnaden?" totalsRowLabel="Summa" dataDxfId="70" totalsRowDxfId="69"/>
    <tableColumn id="2" name="Typ av kostnad och beskrivning av tjänst" dataDxfId="68" totalsRowDxfId="67"/>
    <tableColumn id="4" name="ÅR" dataDxfId="66" totalsRowDxfId="65" dataCellStyle="Rubrik 3"/>
    <tableColumn id="9" name="Kr/antal" dataDxfId="64" totalsRowDxfId="63" dataCellStyle="Valuta"/>
    <tableColumn id="10" name="Antal" dataDxfId="62" totalsRowDxfId="61"/>
    <tableColumn id="11" name="Summa" totalsRowFunction="sum" dataDxfId="60" totalsRowDxfId="59" dataCellStyle="Valuta">
      <calculatedColumnFormula>ROUND(E68*F68,0)</calculatedColumnFormula>
    </tableColumn>
  </tableColumns>
  <tableStyleInfo name="TableStyleLight13" showFirstColumn="0" showLastColumn="0" showRowStripes="1" showColumnStripes="0"/>
</table>
</file>

<file path=xl/tables/table3.xml><?xml version="1.0" encoding="utf-8"?>
<table xmlns="http://schemas.openxmlformats.org/spreadsheetml/2006/main" id="4" name="T_resalogi" displayName="T_resalogi" ref="B77:G84" totalsRowCount="1" headerRowBorderDxfId="58" tableBorderDxfId="57" totalsRowBorderDxfId="56">
  <autoFilter ref="B77:G83"/>
  <tableColumns count="6">
    <tableColumn id="1" name="Var uppstår kostnaden?" totalsRowLabel="Summa" dataDxfId="55" totalsRowDxfId="54"/>
    <tableColumn id="2" name="Ange resmål, syfte, resenär" dataDxfId="53" totalsRowDxfId="52"/>
    <tableColumn id="4" name="ÅR" dataDxfId="51" totalsRowDxfId="50" dataCellStyle="Rubrik 3"/>
    <tableColumn id="9" name="Kr/person" dataDxfId="49" totalsRowDxfId="48" dataCellStyle="Valuta"/>
    <tableColumn id="10" name="Antal personer" dataDxfId="47" totalsRowDxfId="46"/>
    <tableColumn id="11" name="Summa" totalsRowFunction="sum" dataDxfId="45" totalsRowDxfId="44" dataCellStyle="Valuta">
      <calculatedColumnFormula>ROUND(E78*F78,0)</calculatedColumnFormula>
    </tableColumn>
  </tableColumns>
  <tableStyleInfo name="TableStyleLight13" showFirstColumn="0" showLastColumn="0" showRowStripes="1" showColumnStripes="0"/>
</table>
</file>

<file path=xl/tables/table4.xml><?xml version="1.0" encoding="utf-8"?>
<table xmlns="http://schemas.openxmlformats.org/spreadsheetml/2006/main" id="5" name="T_inventarie" displayName="T_inventarie" ref="B87:G92" totalsRowCount="1" headerRowDxfId="43" dataDxfId="41" totalsRowDxfId="39" headerRowBorderDxfId="42" tableBorderDxfId="40" totalsRowBorderDxfId="38" headerRowCellStyle="Rubrik 3">
  <autoFilter ref="B87:G91"/>
  <tableColumns count="6">
    <tableColumn id="1" name="Var uppstår kostnaden?" totalsRowLabel="Summa" dataDxfId="37" totalsRowDxfId="36"/>
    <tableColumn id="2" name="Beskriv anskaffning och användning" dataDxfId="35" totalsRowDxfId="34"/>
    <tableColumn id="4" name="ÅR" dataDxfId="33" totalsRowDxfId="32" dataCellStyle="Rubrik 3"/>
    <tableColumn id="9" name="Anskaffnings-värde" dataDxfId="31" totalsRowDxfId="30" dataCellStyle="Valuta"/>
    <tableColumn id="10" name="Nyttjandegrad (%)" dataDxfId="29" totalsRowDxfId="28" dataCellStyle="Procent"/>
    <tableColumn id="11" name="Summa" totalsRowFunction="sum" dataDxfId="27" dataCellStyle="Valuta">
      <calculatedColumnFormula>ROUND(E88*F88,0)</calculatedColumnFormula>
    </tableColumn>
  </tableColumns>
  <tableStyleInfo name="TableStyleLight13" showFirstColumn="0" showLastColumn="0" showRowStripes="1" showColumnStripes="0"/>
</table>
</file>

<file path=xl/tables/table5.xml><?xml version="1.0" encoding="utf-8"?>
<table xmlns="http://schemas.openxmlformats.org/spreadsheetml/2006/main" id="6" name="T_ovrigt" displayName="T_ovrigt" ref="B95:G102" totalsRowCount="1" headerRowBorderDxfId="26" tableBorderDxfId="25" totalsRowBorderDxfId="24">
  <autoFilter ref="B95:G101"/>
  <tableColumns count="6">
    <tableColumn id="1" name="Var uppstår kostnaden?" totalsRowLabel="Summa" dataDxfId="23" totalsRowDxfId="22"/>
    <tableColumn id="2" name="Typ av kostnad och beskrivning av syftet" dataDxfId="21" totalsRowDxfId="20"/>
    <tableColumn id="4" name="ÅR" dataDxfId="19" totalsRowDxfId="18" dataCellStyle="Rubrik 3"/>
    <tableColumn id="9" name="Kr/antal" dataDxfId="17" totalsRowDxfId="16" dataCellStyle="Valuta"/>
    <tableColumn id="10" name="Antal" dataDxfId="15" totalsRowDxfId="14"/>
    <tableColumn id="11" name="Summa" totalsRowFunction="sum" dataDxfId="13" totalsRowDxfId="12" dataCellStyle="Valuta">
      <calculatedColumnFormula>ROUND(E96*F96,0)</calculatedColumnFormula>
    </tableColumn>
  </tableColumns>
  <tableStyleInfo name="TableStyleLight13" showFirstColumn="0" showLastColumn="0" showRowStripes="1" showColumnStripes="0"/>
</table>
</file>

<file path=xl/theme/theme1.xml><?xml version="1.0" encoding="utf-8"?>
<a:theme xmlns:a="http://schemas.openxmlformats.org/drawingml/2006/main" name="NyEgnaFärger">
  <a:themeElements>
    <a:clrScheme name="MSB">
      <a:dk1>
        <a:sysClr val="windowText" lastClr="000000"/>
      </a:dk1>
      <a:lt1>
        <a:sysClr val="window" lastClr="FFFFFF"/>
      </a:lt1>
      <a:dk2>
        <a:srgbClr val="44546A"/>
      </a:dk2>
      <a:lt2>
        <a:srgbClr val="E7E6E6"/>
      </a:lt2>
      <a:accent1>
        <a:srgbClr val="CC0000"/>
      </a:accent1>
      <a:accent2>
        <a:srgbClr val="822757"/>
      </a:accent2>
      <a:accent3>
        <a:srgbClr val="6F6E67"/>
      </a:accent3>
      <a:accent4>
        <a:srgbClr val="E67C5E"/>
      </a:accent4>
      <a:accent5>
        <a:srgbClr val="B47D9A"/>
      </a:accent5>
      <a:accent6>
        <a:srgbClr val="A9A8A4"/>
      </a:accent6>
      <a:hlink>
        <a:srgbClr val="0563C1"/>
      </a:hlink>
      <a:folHlink>
        <a:srgbClr val="954F72"/>
      </a:folHlink>
    </a:clrScheme>
    <a:fontScheme name="MSB">
      <a:majorFont>
        <a:latin typeface="Century Gothic"/>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noFill/>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custClrLst>
    <a:custClr name="MSB Röd 100%">
      <a:srgbClr val="CC0000"/>
    </a:custClr>
    <a:custClr name="MSB Röd 80%">
      <a:srgbClr val="DB4B32"/>
    </a:custClr>
    <a:custClr name="MSB Röd 60%">
      <a:srgbClr val="E67C5E"/>
    </a:custClr>
    <a:custClr name="MSB Röd 40%">
      <a:srgbClr val="F0AB92"/>
    </a:custClr>
    <a:custClr name="MSB Röd 20%">
      <a:srgbClr val="F8D6C7"/>
    </a:custClr>
    <a:custClr name=" ">
      <a:srgbClr val="FFFFFF"/>
    </a:custClr>
    <a:custClr name=" ">
      <a:srgbClr val="FFFFFF"/>
    </a:custClr>
    <a:custClr name=" ">
      <a:srgbClr val="FFFFFF"/>
    </a:custClr>
    <a:custClr name=" ">
      <a:srgbClr val="FFFFFF"/>
    </a:custClr>
    <a:custClr name=" ">
      <a:srgbClr val="FFFFFF"/>
    </a:custClr>
    <a:custClr name="MSB Lila 100%">
      <a:srgbClr val="822757"/>
    </a:custClr>
    <a:custClr name="MSB Lila 80%">
      <a:srgbClr val="9B5279"/>
    </a:custClr>
    <a:custClr name="MSB Lila 60%">
      <a:srgbClr val="B47D9A"/>
    </a:custClr>
    <a:custClr name="MSB Lila 40%">
      <a:srgbClr val="CDA9BC"/>
    </a:custClr>
    <a:custClr name="MSB Lila 20%">
      <a:srgbClr val="E6D4DD"/>
    </a:custClr>
    <a:custClr name=" ">
      <a:srgbClr val="FFFFFF"/>
    </a:custClr>
    <a:custClr name=" ">
      <a:srgbClr val="FFFFFF"/>
    </a:custClr>
    <a:custClr name=" ">
      <a:srgbClr val="FFFFFF"/>
    </a:custClr>
    <a:custClr name=" ">
      <a:srgbClr val="FFFFFF"/>
    </a:custClr>
    <a:custClr name=" ">
      <a:srgbClr val="FFFFFF"/>
    </a:custClr>
    <a:custClr name="MSB Grå 100%">
      <a:srgbClr val="6F6E67"/>
    </a:custClr>
    <a:custClr name="MSB Grå 80%">
      <a:srgbClr val="8C8B85"/>
    </a:custClr>
    <a:custClr name="MSB Grå 60%">
      <a:srgbClr val="A9A8A4"/>
    </a:custClr>
    <a:custClr name="MSB Grå 40%">
      <a:srgbClr val="C5C5C2"/>
    </a:custClr>
    <a:custClr name="MSB Grå 20%">
      <a:srgbClr val="E2E2E1"/>
    </a:custClr>
    <a:custClr name=" ">
      <a:srgbClr val="FFFFFF"/>
    </a:custClr>
    <a:custClr name=" ">
      <a:srgbClr val="FFFFFF"/>
    </a:custClr>
    <a:custClr name=" ">
      <a:srgbClr val="FFFFFF"/>
    </a:custClr>
    <a:custClr name=" ">
      <a:srgbClr val="FFFFFF"/>
    </a:custClr>
    <a:custClr name=" ">
      <a:srgbClr val="FFFFFF"/>
    </a:custClr>
  </a:custClrLst>
  <a:extLst>
    <a:ext uri="{05A4C25C-085E-4340-85A3-A5531E510DB2}">
      <thm15:themeFamily xmlns:thm15="http://schemas.microsoft.com/office/thememl/2012/main" name="NyEgnaFärger" id="{236400B0-0B8E-40AB-B9A9-2DE73E03316E}" vid="{75714FE9-0E04-45F5-93A0-30C27FC21A34}"/>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esv.se/utbildningar-och-seminarier/utbildningar/webbutbildningar/" TargetMode="External"/><Relationship Id="rId7" Type="http://schemas.openxmlformats.org/officeDocument/2006/relationships/vmlDrawing" Target="../drawings/vmlDrawing1.vml"/><Relationship Id="rId2" Type="http://schemas.openxmlformats.org/officeDocument/2006/relationships/hyperlink" Target="https://www.esv.se/publicerat/publikationer/2016/verksamhetslogik/" TargetMode="External"/><Relationship Id="rId1" Type="http://schemas.openxmlformats.org/officeDocument/2006/relationships/printerSettings" Target="../printerSettings/printerSettings1.bin"/><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s://forum.esv.se/styrning/resultatstyrning/resultatredovisning/verksamhetslogik/" TargetMode="External"/></Relationships>
</file>

<file path=xl/worksheets/_rels/sheet2.xml.rels><?xml version="1.0" encoding="UTF-8" standalone="yes"?>
<Relationships xmlns="http://schemas.openxmlformats.org/package/2006/relationships"><Relationship Id="rId8" Type="http://schemas.openxmlformats.org/officeDocument/2006/relationships/table" Target="../tables/table2.xml"/><Relationship Id="rId3" Type="http://schemas.openxmlformats.org/officeDocument/2006/relationships/printerSettings" Target="../printerSettings/printerSettings4.bin"/><Relationship Id="rId7" Type="http://schemas.openxmlformats.org/officeDocument/2006/relationships/table" Target="../tables/table1.xml"/><Relationship Id="rId12" Type="http://schemas.openxmlformats.org/officeDocument/2006/relationships/comments" Target="../comments1.xml"/><Relationship Id="rId2" Type="http://schemas.openxmlformats.org/officeDocument/2006/relationships/hyperlink" Target="https://www.msb.se/sv/amnesomraden/krisberedskap--civilt-forsvar/finansiering/anslag_2_4_myndigheter/projekt-med-stod-av-krisberedskapsanslaget/" TargetMode="External"/><Relationship Id="rId1" Type="http://schemas.openxmlformats.org/officeDocument/2006/relationships/printerSettings" Target="../printerSettings/printerSettings3.bin"/><Relationship Id="rId6" Type="http://schemas.openxmlformats.org/officeDocument/2006/relationships/vmlDrawing" Target="../drawings/vmlDrawing3.vml"/><Relationship Id="rId11" Type="http://schemas.openxmlformats.org/officeDocument/2006/relationships/table" Target="../tables/table5.xml"/><Relationship Id="rId5" Type="http://schemas.openxmlformats.org/officeDocument/2006/relationships/vmlDrawing" Target="../drawings/vmlDrawing2.vml"/><Relationship Id="rId10" Type="http://schemas.openxmlformats.org/officeDocument/2006/relationships/table" Target="../tables/table4.xml"/><Relationship Id="rId4" Type="http://schemas.openxmlformats.org/officeDocument/2006/relationships/drawing" Target="../drawings/drawing2.xml"/><Relationship Id="rId9" Type="http://schemas.openxmlformats.org/officeDocument/2006/relationships/table" Target="../tables/table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drawing" Target="../drawings/drawing4.xml"/><Relationship Id="rId7" Type="http://schemas.openxmlformats.org/officeDocument/2006/relationships/ctrlProp" Target="../ctrlProps/ctrlProp2.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ctrlProp" Target="../ctrlProps/ctrlProp1.xml"/><Relationship Id="rId5" Type="http://schemas.openxmlformats.org/officeDocument/2006/relationships/vmlDrawing" Target="../drawings/vmlDrawing6.vml"/><Relationship Id="rId4" Type="http://schemas.openxmlformats.org/officeDocument/2006/relationships/vmlDrawing" Target="../drawings/vmlDrawing5.vml"/><Relationship Id="rId9"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tabColor theme="3" tint="0.39997558519241921"/>
    <pageSetUpPr fitToPage="1"/>
  </sheetPr>
  <dimension ref="A1:N379"/>
  <sheetViews>
    <sheetView showGridLines="0" tabSelected="1" zoomScaleNormal="100" workbookViewId="0">
      <selection activeCell="B8" sqref="B8:J8"/>
    </sheetView>
  </sheetViews>
  <sheetFormatPr defaultColWidth="8.7265625" defaultRowHeight="15" x14ac:dyDescent="0.3"/>
  <cols>
    <col min="1" max="1" width="2.90625" style="36" customWidth="1"/>
    <col min="2" max="10" width="9" style="36" customWidth="1"/>
    <col min="11" max="11" width="8" style="36" customWidth="1"/>
    <col min="12" max="12" width="50.08984375" style="36" customWidth="1"/>
    <col min="13" max="15" width="20.08984375" style="36" customWidth="1"/>
    <col min="16" max="16384" width="8.7265625" style="36"/>
  </cols>
  <sheetData>
    <row r="1" spans="1:11" x14ac:dyDescent="0.3">
      <c r="A1" s="10"/>
      <c r="B1" s="10"/>
      <c r="C1" s="10"/>
      <c r="D1" s="10"/>
      <c r="E1" s="10"/>
      <c r="F1" s="10"/>
      <c r="G1" s="10"/>
      <c r="H1" s="10"/>
      <c r="I1" s="43"/>
      <c r="J1" s="15"/>
      <c r="K1" s="1"/>
    </row>
    <row r="2" spans="1:11" ht="23.4" x14ac:dyDescent="0.4">
      <c r="A2" s="10"/>
      <c r="B2" s="10"/>
      <c r="C2" s="10"/>
      <c r="D2" s="10"/>
      <c r="E2" s="10"/>
      <c r="F2" s="68" t="s">
        <v>2</v>
      </c>
      <c r="G2" s="10"/>
      <c r="H2" s="10"/>
      <c r="I2" s="10"/>
      <c r="J2" s="10"/>
      <c r="K2" s="1"/>
    </row>
    <row r="3" spans="1:11" ht="23.4" x14ac:dyDescent="0.4">
      <c r="A3" s="10"/>
      <c r="B3" s="10"/>
      <c r="C3" s="10"/>
      <c r="D3" s="10"/>
      <c r="E3" s="10"/>
      <c r="F3" s="68" t="str">
        <f>"Ansökan om medel från anslag 2:4 Krisberedskap "&amp;Koppling!B3</f>
        <v>Ansökan om medel från anslag 2:4 Krisberedskap 2024</v>
      </c>
      <c r="G3" s="10"/>
      <c r="H3" s="10"/>
      <c r="I3" s="10"/>
      <c r="J3" s="10"/>
      <c r="K3" s="1"/>
    </row>
    <row r="4" spans="1:11" ht="23.4" x14ac:dyDescent="0.4">
      <c r="A4" s="10"/>
      <c r="B4" s="10"/>
      <c r="C4" s="10"/>
      <c r="D4" s="10"/>
      <c r="E4" s="10"/>
      <c r="F4" s="123" t="s">
        <v>179</v>
      </c>
      <c r="G4" s="10"/>
      <c r="H4" s="10"/>
      <c r="I4" s="10"/>
      <c r="J4" s="10"/>
      <c r="K4" s="1"/>
    </row>
    <row r="5" spans="1:11" x14ac:dyDescent="0.3">
      <c r="A5" s="10"/>
      <c r="B5" s="10"/>
      <c r="C5" s="10"/>
      <c r="D5" s="10"/>
      <c r="E5" s="10"/>
      <c r="F5" s="33"/>
      <c r="G5" s="10"/>
      <c r="H5" s="10"/>
      <c r="I5" s="10"/>
      <c r="J5" s="10"/>
      <c r="K5" s="1"/>
    </row>
    <row r="6" spans="1:11" x14ac:dyDescent="0.3">
      <c r="A6" s="10"/>
      <c r="B6" s="10"/>
      <c r="C6" s="10"/>
      <c r="D6" s="10"/>
      <c r="E6" s="10"/>
      <c r="F6" s="175" t="str">
        <f>"Skicka in ansökan senast den 30 september "&amp;Koppling!B1&amp;" till anslag2-4@msb.se"</f>
        <v>Skicka in ansökan senast den 30 september 2023 till anslag2-4@msb.se</v>
      </c>
      <c r="G6" s="10"/>
      <c r="H6" s="10"/>
      <c r="I6" s="10"/>
      <c r="J6" s="10"/>
      <c r="K6" s="1"/>
    </row>
    <row r="7" spans="1:11" x14ac:dyDescent="0.3">
      <c r="A7" s="10"/>
      <c r="B7" s="10"/>
      <c r="C7" s="10"/>
      <c r="D7" s="10"/>
      <c r="E7" s="10"/>
      <c r="F7" s="10"/>
      <c r="G7" s="10"/>
      <c r="H7" s="10"/>
      <c r="I7" s="10"/>
      <c r="J7" s="10"/>
      <c r="K7" s="1"/>
    </row>
    <row r="8" spans="1:11" ht="51" customHeight="1" x14ac:dyDescent="0.3">
      <c r="A8" s="10"/>
      <c r="B8" s="298" t="s">
        <v>185</v>
      </c>
      <c r="C8" s="299"/>
      <c r="D8" s="299"/>
      <c r="E8" s="299"/>
      <c r="F8" s="299"/>
      <c r="G8" s="299"/>
      <c r="H8" s="299"/>
      <c r="I8" s="299"/>
      <c r="J8" s="300"/>
      <c r="K8" s="1"/>
    </row>
    <row r="9" spans="1:11" x14ac:dyDescent="0.3">
      <c r="A9" s="10"/>
      <c r="B9" s="10"/>
      <c r="C9" s="10"/>
      <c r="D9" s="10"/>
      <c r="E9" s="10"/>
      <c r="F9" s="10"/>
      <c r="G9" s="10"/>
      <c r="H9" s="10"/>
      <c r="I9" s="10"/>
      <c r="J9" s="10"/>
      <c r="K9" s="1"/>
    </row>
    <row r="10" spans="1:11" ht="14.7" customHeight="1" x14ac:dyDescent="0.3">
      <c r="A10" s="10"/>
      <c r="B10" s="181" t="s">
        <v>205</v>
      </c>
      <c r="C10" s="182"/>
      <c r="D10" s="182"/>
      <c r="E10" s="182"/>
      <c r="F10" s="182"/>
      <c r="G10" s="182"/>
      <c r="H10" s="182"/>
      <c r="I10" s="182"/>
      <c r="J10" s="183"/>
    </row>
    <row r="11" spans="1:11" ht="26.4" customHeight="1" x14ac:dyDescent="0.3">
      <c r="A11" s="10"/>
      <c r="B11" s="184"/>
      <c r="C11" s="185"/>
      <c r="D11" s="185"/>
      <c r="E11" s="185"/>
      <c r="F11" s="185"/>
      <c r="G11" s="185"/>
      <c r="H11" s="185"/>
      <c r="I11" s="185"/>
      <c r="J11" s="186"/>
    </row>
    <row r="12" spans="1:11" x14ac:dyDescent="0.3">
      <c r="A12" s="10"/>
      <c r="B12" s="184"/>
      <c r="C12" s="185"/>
      <c r="D12" s="185"/>
      <c r="E12" s="185"/>
      <c r="F12" s="185"/>
      <c r="G12" s="185"/>
      <c r="H12" s="185"/>
      <c r="I12" s="185"/>
      <c r="J12" s="186"/>
    </row>
    <row r="13" spans="1:11" x14ac:dyDescent="0.3">
      <c r="A13" s="10"/>
      <c r="B13" s="184"/>
      <c r="C13" s="185"/>
      <c r="D13" s="185"/>
      <c r="E13" s="185"/>
      <c r="F13" s="185"/>
      <c r="G13" s="185"/>
      <c r="H13" s="185"/>
      <c r="I13" s="185"/>
      <c r="J13" s="186"/>
    </row>
    <row r="14" spans="1:11" x14ac:dyDescent="0.3">
      <c r="A14" s="10"/>
      <c r="B14" s="184"/>
      <c r="C14" s="185"/>
      <c r="D14" s="185"/>
      <c r="E14" s="185"/>
      <c r="F14" s="185"/>
      <c r="G14" s="185"/>
      <c r="H14" s="185"/>
      <c r="I14" s="185"/>
      <c r="J14" s="186"/>
    </row>
    <row r="15" spans="1:11" x14ac:dyDescent="0.3">
      <c r="A15" s="10"/>
      <c r="B15" s="184"/>
      <c r="C15" s="185"/>
      <c r="D15" s="185"/>
      <c r="E15" s="185"/>
      <c r="F15" s="185"/>
      <c r="G15" s="185"/>
      <c r="H15" s="185"/>
      <c r="I15" s="185"/>
      <c r="J15" s="186"/>
    </row>
    <row r="16" spans="1:11" x14ac:dyDescent="0.3">
      <c r="A16" s="10"/>
      <c r="B16" s="184"/>
      <c r="C16" s="185"/>
      <c r="D16" s="185"/>
      <c r="E16" s="185"/>
      <c r="F16" s="185"/>
      <c r="G16" s="185"/>
      <c r="H16" s="185"/>
      <c r="I16" s="185"/>
      <c r="J16" s="186"/>
    </row>
    <row r="17" spans="1:11" x14ac:dyDescent="0.3">
      <c r="A17" s="10"/>
      <c r="B17" s="184"/>
      <c r="C17" s="185"/>
      <c r="D17" s="185"/>
      <c r="E17" s="185"/>
      <c r="F17" s="185"/>
      <c r="G17" s="185"/>
      <c r="H17" s="185"/>
      <c r="I17" s="185"/>
      <c r="J17" s="186"/>
    </row>
    <row r="18" spans="1:11" x14ac:dyDescent="0.3">
      <c r="A18" s="10"/>
      <c r="B18" s="184"/>
      <c r="C18" s="185"/>
      <c r="D18" s="185"/>
      <c r="E18" s="185"/>
      <c r="F18" s="185"/>
      <c r="G18" s="185"/>
      <c r="H18" s="185"/>
      <c r="I18" s="185"/>
      <c r="J18" s="186"/>
    </row>
    <row r="19" spans="1:11" x14ac:dyDescent="0.3">
      <c r="A19" s="10"/>
      <c r="B19" s="187"/>
      <c r="C19" s="188"/>
      <c r="D19" s="188"/>
      <c r="E19" s="188"/>
      <c r="F19" s="188"/>
      <c r="G19" s="188"/>
      <c r="H19" s="188"/>
      <c r="I19" s="188"/>
      <c r="J19" s="189"/>
    </row>
    <row r="20" spans="1:11" s="37" customFormat="1" x14ac:dyDescent="0.3">
      <c r="C20" s="38"/>
    </row>
    <row r="21" spans="1:11" ht="17.399999999999999" x14ac:dyDescent="0.3">
      <c r="A21" s="10"/>
      <c r="B21" s="64" t="s">
        <v>4</v>
      </c>
      <c r="C21" s="10"/>
      <c r="D21" s="10"/>
      <c r="E21" s="10"/>
      <c r="F21" s="10"/>
      <c r="G21" s="10"/>
      <c r="H21" s="10"/>
      <c r="I21" s="10"/>
      <c r="J21" s="10"/>
      <c r="K21" s="1"/>
    </row>
    <row r="22" spans="1:11" x14ac:dyDescent="0.3">
      <c r="A22" s="10"/>
      <c r="B22" s="10"/>
      <c r="C22" s="10"/>
      <c r="D22" s="10"/>
      <c r="E22" s="10"/>
      <c r="F22" s="10"/>
      <c r="G22" s="10"/>
      <c r="H22" s="10"/>
      <c r="I22" s="10"/>
      <c r="J22" s="10"/>
      <c r="K22" s="1"/>
    </row>
    <row r="23" spans="1:11" s="10" customFormat="1" ht="15.6" x14ac:dyDescent="0.3">
      <c r="B23" s="65" t="s">
        <v>5</v>
      </c>
      <c r="K23" s="1"/>
    </row>
    <row r="24" spans="1:11" s="40" customFormat="1" ht="16.95" customHeight="1" x14ac:dyDescent="0.3">
      <c r="A24" s="39"/>
      <c r="B24" s="281" t="s">
        <v>97</v>
      </c>
      <c r="C24" s="281"/>
      <c r="D24" s="281"/>
      <c r="E24" s="281"/>
      <c r="F24" s="281"/>
      <c r="G24" s="281"/>
      <c r="H24" s="281"/>
      <c r="I24" s="281"/>
      <c r="J24" s="281"/>
      <c r="K24" s="44"/>
    </row>
    <row r="25" spans="1:11" s="40" customFormat="1" ht="16.95" customHeight="1" x14ac:dyDescent="0.3">
      <c r="A25" s="39"/>
      <c r="B25" s="281"/>
      <c r="C25" s="281"/>
      <c r="D25" s="281"/>
      <c r="E25" s="281"/>
      <c r="F25" s="281"/>
      <c r="G25" s="281"/>
      <c r="H25" s="281"/>
      <c r="I25" s="281"/>
      <c r="J25" s="281"/>
      <c r="K25" s="44"/>
    </row>
    <row r="26" spans="1:11" s="40" customFormat="1" ht="16.95" customHeight="1" x14ac:dyDescent="0.3">
      <c r="A26" s="39"/>
      <c r="B26" s="281"/>
      <c r="C26" s="281"/>
      <c r="D26" s="281"/>
      <c r="E26" s="281"/>
      <c r="F26" s="281"/>
      <c r="G26" s="281"/>
      <c r="H26" s="281"/>
      <c r="I26" s="281"/>
      <c r="J26" s="281"/>
      <c r="K26" s="44"/>
    </row>
    <row r="27" spans="1:11" x14ac:dyDescent="0.3">
      <c r="A27" s="10"/>
      <c r="B27" s="10"/>
      <c r="C27" s="10"/>
      <c r="D27" s="10"/>
      <c r="E27" s="10"/>
      <c r="F27" s="10"/>
      <c r="G27" s="10"/>
      <c r="H27" s="10"/>
      <c r="I27" s="10"/>
      <c r="J27" s="10"/>
      <c r="K27" s="1"/>
    </row>
    <row r="28" spans="1:11" ht="17.7" customHeight="1" x14ac:dyDescent="0.3">
      <c r="A28" s="10"/>
      <c r="B28" s="10"/>
      <c r="C28" s="10"/>
      <c r="D28" s="45" t="s">
        <v>6</v>
      </c>
      <c r="E28" s="190"/>
      <c r="F28" s="191"/>
      <c r="G28" s="191"/>
      <c r="H28" s="191"/>
      <c r="I28" s="192"/>
      <c r="J28" s="10"/>
      <c r="K28" s="1"/>
    </row>
    <row r="29" spans="1:11" ht="17.7" customHeight="1" x14ac:dyDescent="0.3">
      <c r="A29" s="10"/>
      <c r="B29" s="10"/>
      <c r="C29" s="10"/>
      <c r="D29" s="45" t="s">
        <v>26</v>
      </c>
      <c r="E29" s="190"/>
      <c r="F29" s="191"/>
      <c r="G29" s="191"/>
      <c r="H29" s="191"/>
      <c r="I29" s="192"/>
      <c r="J29" s="10"/>
      <c r="K29" s="1"/>
    </row>
    <row r="30" spans="1:11" x14ac:dyDescent="0.3">
      <c r="A30" s="10"/>
      <c r="B30" s="10"/>
      <c r="C30" s="10"/>
      <c r="D30" s="10"/>
      <c r="E30" s="46"/>
      <c r="F30" s="46"/>
      <c r="G30" s="46"/>
      <c r="H30" s="46"/>
      <c r="I30" s="46"/>
      <c r="J30" s="10"/>
      <c r="K30" s="1"/>
    </row>
    <row r="31" spans="1:11" x14ac:dyDescent="0.3">
      <c r="A31" s="10"/>
      <c r="B31" s="10"/>
      <c r="C31" s="10"/>
      <c r="D31" s="43" t="s">
        <v>0</v>
      </c>
      <c r="E31" s="282"/>
      <c r="F31" s="283"/>
      <c r="G31" s="283"/>
      <c r="H31" s="283"/>
      <c r="I31" s="284"/>
      <c r="J31" s="10"/>
      <c r="K31" s="1"/>
    </row>
    <row r="32" spans="1:11" x14ac:dyDescent="0.3">
      <c r="A32" s="10"/>
      <c r="B32" s="10"/>
      <c r="C32" s="10"/>
      <c r="D32" s="43" t="s">
        <v>7</v>
      </c>
      <c r="E32" s="193"/>
      <c r="F32" s="194"/>
      <c r="G32" s="194"/>
      <c r="H32" s="194"/>
      <c r="I32" s="195"/>
      <c r="J32" s="10"/>
      <c r="K32" s="1"/>
    </row>
    <row r="33" spans="1:11" x14ac:dyDescent="0.3">
      <c r="A33" s="10"/>
      <c r="B33" s="10"/>
      <c r="C33" s="10"/>
      <c r="D33" s="43" t="s">
        <v>8</v>
      </c>
      <c r="E33" s="282"/>
      <c r="F33" s="283"/>
      <c r="G33" s="283"/>
      <c r="H33" s="283"/>
      <c r="I33" s="284"/>
      <c r="J33" s="10"/>
      <c r="K33" s="1"/>
    </row>
    <row r="34" spans="1:11" x14ac:dyDescent="0.3">
      <c r="A34" s="10"/>
      <c r="B34" s="10"/>
      <c r="C34" s="10"/>
      <c r="D34" s="43" t="s">
        <v>72</v>
      </c>
      <c r="E34" s="282"/>
      <c r="F34" s="283"/>
      <c r="G34" s="283"/>
      <c r="H34" s="283"/>
      <c r="I34" s="284"/>
      <c r="J34" s="10"/>
      <c r="K34" s="1"/>
    </row>
    <row r="35" spans="1:11" x14ac:dyDescent="0.3">
      <c r="A35" s="10"/>
      <c r="B35" s="10"/>
      <c r="C35" s="10"/>
      <c r="D35" s="43" t="s">
        <v>73</v>
      </c>
      <c r="E35" s="282"/>
      <c r="F35" s="283"/>
      <c r="G35" s="283"/>
      <c r="H35" s="283"/>
      <c r="I35" s="284"/>
      <c r="J35" s="10"/>
      <c r="K35" s="1"/>
    </row>
    <row r="36" spans="1:11" x14ac:dyDescent="0.3">
      <c r="A36" s="10"/>
      <c r="B36" s="10"/>
      <c r="C36" s="10"/>
      <c r="D36" s="43" t="s">
        <v>48</v>
      </c>
      <c r="E36" s="193"/>
      <c r="F36" s="194"/>
      <c r="G36" s="194"/>
      <c r="H36" s="194"/>
      <c r="I36" s="195"/>
      <c r="J36" s="10"/>
      <c r="K36" s="1"/>
    </row>
    <row r="37" spans="1:11" ht="21" customHeight="1" x14ac:dyDescent="0.3">
      <c r="A37" s="10"/>
      <c r="B37" s="10"/>
      <c r="C37" s="10"/>
      <c r="D37" s="10"/>
      <c r="E37" s="10"/>
      <c r="F37" s="10"/>
      <c r="G37" s="10"/>
      <c r="H37" s="10"/>
      <c r="I37" s="10"/>
      <c r="J37" s="10"/>
      <c r="K37" s="1"/>
    </row>
    <row r="38" spans="1:11" ht="15.6" x14ac:dyDescent="0.3">
      <c r="A38" s="10"/>
      <c r="B38" s="65" t="s">
        <v>9</v>
      </c>
      <c r="C38" s="10"/>
      <c r="D38" s="10"/>
      <c r="E38" s="10"/>
      <c r="F38" s="10"/>
      <c r="G38" s="10"/>
      <c r="H38" s="10"/>
      <c r="I38" s="10"/>
      <c r="J38" s="10"/>
      <c r="K38" s="1"/>
    </row>
    <row r="39" spans="1:11" s="40" customFormat="1" ht="16.95" customHeight="1" x14ac:dyDescent="0.3">
      <c r="A39" s="39"/>
      <c r="B39" s="281" t="s">
        <v>180</v>
      </c>
      <c r="C39" s="281"/>
      <c r="D39" s="281"/>
      <c r="E39" s="281"/>
      <c r="F39" s="281"/>
      <c r="G39" s="281"/>
      <c r="H39" s="281"/>
      <c r="I39" s="281"/>
      <c r="J39" s="281"/>
      <c r="K39" s="44"/>
    </row>
    <row r="40" spans="1:11" ht="15" customHeight="1" x14ac:dyDescent="0.3">
      <c r="A40" s="10"/>
      <c r="C40" s="232" t="str">
        <f>"Planera och pröva beredskapsövningar - "&amp;E28</f>
        <v xml:space="preserve">Planera och pröva beredskapsövningar - </v>
      </c>
      <c r="D40" s="233"/>
      <c r="E40" s="233"/>
      <c r="F40" s="233"/>
      <c r="G40" s="233"/>
      <c r="H40" s="233"/>
      <c r="I40" s="234"/>
      <c r="J40" s="10"/>
      <c r="K40" s="1"/>
    </row>
    <row r="41" spans="1:11" x14ac:dyDescent="0.3">
      <c r="A41" s="10"/>
      <c r="B41" s="10"/>
      <c r="C41" s="10"/>
      <c r="D41" s="10"/>
      <c r="E41" s="10"/>
      <c r="F41" s="10"/>
      <c r="G41" s="10"/>
      <c r="H41" s="10"/>
      <c r="I41" s="10"/>
      <c r="J41" s="10"/>
      <c r="K41" s="1"/>
    </row>
    <row r="42" spans="1:11" ht="15.6" x14ac:dyDescent="0.3">
      <c r="A42" s="10"/>
      <c r="B42" s="65" t="s">
        <v>96</v>
      </c>
      <c r="C42" s="46"/>
      <c r="D42" s="46"/>
      <c r="E42" s="46"/>
      <c r="F42" s="46"/>
      <c r="G42" s="46"/>
      <c r="H42" s="46"/>
      <c r="I42" s="46"/>
      <c r="J42" s="46"/>
      <c r="K42" s="1"/>
    </row>
    <row r="43" spans="1:11" x14ac:dyDescent="0.3">
      <c r="A43" s="10"/>
      <c r="B43" s="285" t="str">
        <f>"Ansökan får omfatta kostnader som uppstår mellan den 1 januari "&amp;Koppling!B3&amp;" och 31 december "&amp;Koppling!B4&amp;". Besked om beviljade projekt ges tidigast i slutet av januari "&amp;Koppling!B3&amp;"."</f>
        <v>Ansökan får omfatta kostnader som uppstår mellan den 1 januari 2024 och 31 december 2025. Besked om beviljade projekt ges tidigast i slutet av januari 2024.</v>
      </c>
      <c r="C43" s="285"/>
      <c r="D43" s="285"/>
      <c r="E43" s="285"/>
      <c r="F43" s="285"/>
      <c r="G43" s="285"/>
      <c r="H43" s="285"/>
      <c r="I43" s="285"/>
      <c r="J43" s="285"/>
      <c r="K43" s="1"/>
    </row>
    <row r="44" spans="1:11" x14ac:dyDescent="0.3">
      <c r="A44" s="10"/>
      <c r="B44" s="285"/>
      <c r="C44" s="285"/>
      <c r="D44" s="285"/>
      <c r="E44" s="285"/>
      <c r="F44" s="285"/>
      <c r="G44" s="285"/>
      <c r="H44" s="285"/>
      <c r="I44" s="285"/>
      <c r="J44" s="285"/>
      <c r="K44" s="1"/>
    </row>
    <row r="45" spans="1:11" ht="9" customHeight="1" x14ac:dyDescent="0.3">
      <c r="A45" s="10"/>
      <c r="B45" s="49"/>
      <c r="C45" s="49"/>
      <c r="D45" s="49"/>
      <c r="E45" s="49"/>
      <c r="F45" s="49"/>
      <c r="G45" s="49"/>
      <c r="H45" s="49"/>
      <c r="I45" s="49"/>
      <c r="J45" s="49"/>
      <c r="K45" s="1"/>
    </row>
    <row r="46" spans="1:11" s="10" customFormat="1" x14ac:dyDescent="0.3">
      <c r="B46" s="48"/>
      <c r="C46" s="216" t="s">
        <v>65</v>
      </c>
      <c r="D46" s="217"/>
      <c r="E46" s="217"/>
      <c r="F46" s="217"/>
      <c r="G46" s="218"/>
      <c r="H46" s="219"/>
      <c r="I46" s="219"/>
      <c r="J46" s="48"/>
      <c r="K46" s="1"/>
    </row>
    <row r="47" spans="1:11" s="10" customFormat="1" x14ac:dyDescent="0.3">
      <c r="B47" s="48"/>
      <c r="C47" s="216" t="s">
        <v>66</v>
      </c>
      <c r="D47" s="217"/>
      <c r="E47" s="217"/>
      <c r="F47" s="217"/>
      <c r="G47" s="218"/>
      <c r="H47" s="219"/>
      <c r="I47" s="219"/>
      <c r="J47" s="48"/>
      <c r="K47" s="1"/>
    </row>
    <row r="48" spans="1:11" x14ac:dyDescent="0.3">
      <c r="A48" s="10"/>
      <c r="B48" s="46"/>
      <c r="C48" s="46"/>
      <c r="D48" s="46"/>
      <c r="E48" s="46"/>
      <c r="F48" s="46"/>
      <c r="G48" s="46"/>
      <c r="H48" s="46"/>
      <c r="I48" s="46"/>
      <c r="J48" s="46"/>
      <c r="K48" s="1"/>
    </row>
    <row r="49" spans="1:11" ht="15.6" x14ac:dyDescent="0.3">
      <c r="A49" s="10"/>
      <c r="B49" s="65" t="s">
        <v>108</v>
      </c>
      <c r="C49" s="46"/>
      <c r="D49" s="46"/>
      <c r="E49" s="46"/>
      <c r="F49" s="46"/>
      <c r="G49" s="46"/>
      <c r="H49" s="46"/>
      <c r="I49" s="46"/>
      <c r="J49" s="46"/>
      <c r="K49" s="1"/>
    </row>
    <row r="50" spans="1:11" ht="28.95" customHeight="1" x14ac:dyDescent="0.3">
      <c r="A50" s="10"/>
      <c r="B50" s="176" t="str">
        <f>IF(G53&gt;2000000,"OBS! Högsta ersättning är 2 miljoner kr för hela projekttiden","")</f>
        <v/>
      </c>
      <c r="C50" s="82"/>
      <c r="D50" s="82"/>
      <c r="E50" s="82"/>
      <c r="F50" s="82"/>
      <c r="G50" s="82"/>
      <c r="H50" s="82"/>
      <c r="I50" s="82"/>
      <c r="J50" s="82"/>
      <c r="K50" s="1"/>
    </row>
    <row r="51" spans="1:11" ht="15.6" customHeight="1" x14ac:dyDescent="0.3">
      <c r="A51" s="10"/>
      <c r="B51" s="46"/>
      <c r="C51" s="220" t="str">
        <f>"Sökt ersättning "&amp;Koppling!B3</f>
        <v>Sökt ersättning 2024</v>
      </c>
      <c r="D51" s="221"/>
      <c r="E51" s="221"/>
      <c r="F51" s="221"/>
      <c r="G51" s="222">
        <f>'Del 5, Budget'!E43</f>
        <v>0</v>
      </c>
      <c r="H51" s="222"/>
      <c r="I51" s="222"/>
      <c r="J51" s="46"/>
      <c r="K51" s="1"/>
    </row>
    <row r="52" spans="1:11" ht="15.6" customHeight="1" x14ac:dyDescent="0.3">
      <c r="A52" s="10"/>
      <c r="B52" s="46"/>
      <c r="C52" s="220" t="str">
        <f>"Sökt ersättning "&amp;Koppling!B4</f>
        <v>Sökt ersättning 2025</v>
      </c>
      <c r="D52" s="221"/>
      <c r="E52" s="221"/>
      <c r="F52" s="221"/>
      <c r="G52" s="222">
        <f>'Del 5, Budget'!G43</f>
        <v>0</v>
      </c>
      <c r="H52" s="222"/>
      <c r="I52" s="222"/>
      <c r="J52" s="46"/>
      <c r="K52" s="1"/>
    </row>
    <row r="53" spans="1:11" x14ac:dyDescent="0.3">
      <c r="A53" s="10"/>
      <c r="B53" s="46"/>
      <c r="C53" s="220" t="str">
        <f>"Summa ersättning hela perioden "&amp;Koppling!B3&amp;"-"&amp;Koppling!B4</f>
        <v>Summa ersättning hela perioden 2024-2025</v>
      </c>
      <c r="D53" s="221"/>
      <c r="E53" s="221"/>
      <c r="F53" s="221"/>
      <c r="G53" s="251">
        <f>SUM(G51:I52)</f>
        <v>0</v>
      </c>
      <c r="H53" s="251"/>
      <c r="I53" s="251"/>
      <c r="J53" s="46"/>
      <c r="K53" s="1"/>
    </row>
    <row r="54" spans="1:11" x14ac:dyDescent="0.3">
      <c r="A54" s="10"/>
      <c r="B54" s="46"/>
      <c r="C54" s="46"/>
      <c r="D54" s="46"/>
      <c r="E54" s="46"/>
      <c r="F54" s="46"/>
      <c r="G54" s="46"/>
      <c r="H54" s="46"/>
      <c r="I54" s="46"/>
      <c r="J54" s="46"/>
      <c r="K54" s="1"/>
    </row>
    <row r="55" spans="1:11" ht="15.6" x14ac:dyDescent="0.3">
      <c r="A55" s="10"/>
      <c r="B55" s="65" t="s">
        <v>109</v>
      </c>
      <c r="C55" s="46"/>
      <c r="D55" s="46"/>
      <c r="E55" s="46"/>
      <c r="F55" s="46"/>
      <c r="G55" s="46"/>
      <c r="H55" s="46"/>
      <c r="I55" s="46"/>
      <c r="J55" s="46"/>
      <c r="K55" s="1"/>
    </row>
    <row r="56" spans="1:11" s="10" customFormat="1" x14ac:dyDescent="0.3">
      <c r="B56" s="46" t="s">
        <v>206</v>
      </c>
      <c r="C56" s="46"/>
      <c r="D56" s="46"/>
      <c r="E56" s="46"/>
      <c r="F56" s="46"/>
      <c r="G56" s="46"/>
      <c r="H56" s="46"/>
      <c r="I56" s="46"/>
      <c r="J56" s="46"/>
      <c r="K56" s="1"/>
    </row>
    <row r="57" spans="1:11" x14ac:dyDescent="0.3">
      <c r="A57" s="10"/>
      <c r="B57" s="256"/>
      <c r="C57" s="243"/>
      <c r="D57" s="243"/>
      <c r="E57" s="243"/>
      <c r="F57" s="243"/>
      <c r="G57" s="243"/>
      <c r="H57" s="243"/>
      <c r="I57" s="243"/>
      <c r="J57" s="244"/>
      <c r="K57" s="1"/>
    </row>
    <row r="58" spans="1:11" x14ac:dyDescent="0.3">
      <c r="A58" s="10"/>
      <c r="B58" s="245"/>
      <c r="C58" s="246"/>
      <c r="D58" s="246"/>
      <c r="E58" s="246"/>
      <c r="F58" s="246"/>
      <c r="G58" s="246"/>
      <c r="H58" s="246"/>
      <c r="I58" s="246"/>
      <c r="J58" s="247"/>
      <c r="K58" s="1"/>
    </row>
    <row r="59" spans="1:11" x14ac:dyDescent="0.3">
      <c r="A59" s="10"/>
      <c r="B59" s="245"/>
      <c r="C59" s="246"/>
      <c r="D59" s="246"/>
      <c r="E59" s="246"/>
      <c r="F59" s="246"/>
      <c r="G59" s="246"/>
      <c r="H59" s="246"/>
      <c r="I59" s="246"/>
      <c r="J59" s="247"/>
      <c r="K59" s="1"/>
    </row>
    <row r="60" spans="1:11" x14ac:dyDescent="0.3">
      <c r="A60" s="10"/>
      <c r="B60" s="245"/>
      <c r="C60" s="246"/>
      <c r="D60" s="246"/>
      <c r="E60" s="246"/>
      <c r="F60" s="246"/>
      <c r="G60" s="246"/>
      <c r="H60" s="246"/>
      <c r="I60" s="246"/>
      <c r="J60" s="247"/>
      <c r="K60" s="1"/>
    </row>
    <row r="61" spans="1:11" x14ac:dyDescent="0.3">
      <c r="A61" s="10"/>
      <c r="B61" s="245"/>
      <c r="C61" s="246"/>
      <c r="D61" s="246"/>
      <c r="E61" s="246"/>
      <c r="F61" s="246"/>
      <c r="G61" s="246"/>
      <c r="H61" s="246"/>
      <c r="I61" s="246"/>
      <c r="J61" s="247"/>
      <c r="K61" s="1"/>
    </row>
    <row r="62" spans="1:11" x14ac:dyDescent="0.3">
      <c r="A62" s="10"/>
      <c r="B62" s="245"/>
      <c r="C62" s="246"/>
      <c r="D62" s="246"/>
      <c r="E62" s="246"/>
      <c r="F62" s="246"/>
      <c r="G62" s="246"/>
      <c r="H62" s="246"/>
      <c r="I62" s="246"/>
      <c r="J62" s="247"/>
      <c r="K62" s="1"/>
    </row>
    <row r="63" spans="1:11" x14ac:dyDescent="0.3">
      <c r="A63" s="10"/>
      <c r="B63" s="245"/>
      <c r="C63" s="246"/>
      <c r="D63" s="246"/>
      <c r="E63" s="246"/>
      <c r="F63" s="246"/>
      <c r="G63" s="246"/>
      <c r="H63" s="246"/>
      <c r="I63" s="246"/>
      <c r="J63" s="247"/>
      <c r="K63" s="1"/>
    </row>
    <row r="64" spans="1:11" x14ac:dyDescent="0.3">
      <c r="A64" s="10"/>
      <c r="B64" s="245"/>
      <c r="C64" s="246"/>
      <c r="D64" s="246"/>
      <c r="E64" s="246"/>
      <c r="F64" s="246"/>
      <c r="G64" s="246"/>
      <c r="H64" s="246"/>
      <c r="I64" s="246"/>
      <c r="J64" s="247"/>
      <c r="K64" s="1"/>
    </row>
    <row r="65" spans="1:11" x14ac:dyDescent="0.3">
      <c r="A65" s="10"/>
      <c r="B65" s="245"/>
      <c r="C65" s="246"/>
      <c r="D65" s="246"/>
      <c r="E65" s="246"/>
      <c r="F65" s="246"/>
      <c r="G65" s="246"/>
      <c r="H65" s="246"/>
      <c r="I65" s="246"/>
      <c r="J65" s="247"/>
      <c r="K65" s="1"/>
    </row>
    <row r="66" spans="1:11" x14ac:dyDescent="0.3">
      <c r="A66" s="10"/>
      <c r="B66" s="245"/>
      <c r="C66" s="246"/>
      <c r="D66" s="246"/>
      <c r="E66" s="246"/>
      <c r="F66" s="246"/>
      <c r="G66" s="246"/>
      <c r="H66" s="246"/>
      <c r="I66" s="246"/>
      <c r="J66" s="247"/>
      <c r="K66" s="1"/>
    </row>
    <row r="67" spans="1:11" x14ac:dyDescent="0.3">
      <c r="A67" s="10"/>
      <c r="B67" s="245"/>
      <c r="C67" s="246"/>
      <c r="D67" s="246"/>
      <c r="E67" s="246"/>
      <c r="F67" s="246"/>
      <c r="G67" s="246"/>
      <c r="H67" s="246"/>
      <c r="I67" s="246"/>
      <c r="J67" s="247"/>
      <c r="K67" s="1"/>
    </row>
    <row r="68" spans="1:11" x14ac:dyDescent="0.3">
      <c r="A68" s="10"/>
      <c r="B68" s="245"/>
      <c r="C68" s="246"/>
      <c r="D68" s="246"/>
      <c r="E68" s="246"/>
      <c r="F68" s="246"/>
      <c r="G68" s="246"/>
      <c r="H68" s="246"/>
      <c r="I68" s="246"/>
      <c r="J68" s="247"/>
      <c r="K68" s="1"/>
    </row>
    <row r="69" spans="1:11" x14ac:dyDescent="0.3">
      <c r="A69" s="10"/>
      <c r="B69" s="245"/>
      <c r="C69" s="246"/>
      <c r="D69" s="246"/>
      <c r="E69" s="246"/>
      <c r="F69" s="246"/>
      <c r="G69" s="246"/>
      <c r="H69" s="246"/>
      <c r="I69" s="246"/>
      <c r="J69" s="247"/>
      <c r="K69" s="1"/>
    </row>
    <row r="70" spans="1:11" x14ac:dyDescent="0.3">
      <c r="A70" s="10"/>
      <c r="B70" s="245"/>
      <c r="C70" s="246"/>
      <c r="D70" s="246"/>
      <c r="E70" s="246"/>
      <c r="F70" s="246"/>
      <c r="G70" s="246"/>
      <c r="H70" s="246"/>
      <c r="I70" s="246"/>
      <c r="J70" s="247"/>
      <c r="K70" s="1"/>
    </row>
    <row r="71" spans="1:11" x14ac:dyDescent="0.3">
      <c r="A71" s="10"/>
      <c r="B71" s="248"/>
      <c r="C71" s="249"/>
      <c r="D71" s="249"/>
      <c r="E71" s="249"/>
      <c r="F71" s="249"/>
      <c r="G71" s="249"/>
      <c r="H71" s="249"/>
      <c r="I71" s="249"/>
      <c r="J71" s="250"/>
      <c r="K71" s="1"/>
    </row>
    <row r="72" spans="1:11" s="10" customFormat="1" x14ac:dyDescent="0.3">
      <c r="B72" s="48"/>
      <c r="C72" s="48"/>
      <c r="D72" s="48"/>
      <c r="E72" s="48"/>
      <c r="F72" s="48"/>
      <c r="G72" s="48"/>
      <c r="H72" s="48"/>
      <c r="I72" s="48"/>
      <c r="J72" s="48"/>
      <c r="K72" s="1"/>
    </row>
    <row r="73" spans="1:11" ht="15.6" x14ac:dyDescent="0.3">
      <c r="A73" s="10"/>
      <c r="B73" s="65" t="s">
        <v>199</v>
      </c>
      <c r="C73" s="10"/>
      <c r="D73" s="10"/>
      <c r="E73" s="10"/>
      <c r="F73" s="10"/>
      <c r="G73" s="10"/>
      <c r="H73" s="10"/>
      <c r="I73" s="10"/>
      <c r="J73" s="10"/>
      <c r="K73" s="1"/>
    </row>
    <row r="74" spans="1:11" ht="16.2" customHeight="1" x14ac:dyDescent="0.3">
      <c r="A74" s="10"/>
      <c r="B74" s="196" t="s">
        <v>201</v>
      </c>
      <c r="C74" s="197"/>
      <c r="D74" s="197"/>
      <c r="E74" s="197"/>
      <c r="F74" s="197"/>
      <c r="G74" s="197"/>
      <c r="H74" s="197"/>
      <c r="I74" s="197"/>
      <c r="J74" s="198"/>
      <c r="K74" s="1"/>
    </row>
    <row r="75" spans="1:11" ht="16.2" customHeight="1" x14ac:dyDescent="0.3">
      <c r="A75" s="10"/>
      <c r="B75" s="199"/>
      <c r="C75" s="200"/>
      <c r="D75" s="200"/>
      <c r="E75" s="200"/>
      <c r="F75" s="200"/>
      <c r="G75" s="200"/>
      <c r="H75" s="200"/>
      <c r="I75" s="200"/>
      <c r="J75" s="201"/>
      <c r="K75" s="1"/>
    </row>
    <row r="76" spans="1:11" ht="16.2" customHeight="1" x14ac:dyDescent="0.3">
      <c r="A76" s="10"/>
      <c r="B76" s="199"/>
      <c r="C76" s="200"/>
      <c r="D76" s="200"/>
      <c r="E76" s="200"/>
      <c r="F76" s="200"/>
      <c r="G76" s="200"/>
      <c r="H76" s="200"/>
      <c r="I76" s="200"/>
      <c r="J76" s="201"/>
      <c r="K76" s="1"/>
    </row>
    <row r="77" spans="1:11" ht="16.2" customHeight="1" x14ac:dyDescent="0.3">
      <c r="A77" s="10"/>
      <c r="B77" s="199"/>
      <c r="C77" s="200"/>
      <c r="D77" s="200"/>
      <c r="E77" s="200"/>
      <c r="F77" s="200"/>
      <c r="G77" s="200"/>
      <c r="H77" s="200"/>
      <c r="I77" s="200"/>
      <c r="J77" s="201"/>
      <c r="K77" s="1"/>
    </row>
    <row r="78" spans="1:11" ht="16.2" customHeight="1" x14ac:dyDescent="0.3">
      <c r="A78" s="10"/>
      <c r="B78" s="199"/>
      <c r="C78" s="200"/>
      <c r="D78" s="200"/>
      <c r="E78" s="200"/>
      <c r="F78" s="200"/>
      <c r="G78" s="200"/>
      <c r="H78" s="200"/>
      <c r="I78" s="200"/>
      <c r="J78" s="201"/>
      <c r="K78" s="1"/>
    </row>
    <row r="79" spans="1:11" ht="16.2" customHeight="1" x14ac:dyDescent="0.3">
      <c r="A79" s="10"/>
      <c r="B79" s="199"/>
      <c r="C79" s="200"/>
      <c r="D79" s="200"/>
      <c r="E79" s="200"/>
      <c r="F79" s="200"/>
      <c r="G79" s="200"/>
      <c r="H79" s="200"/>
      <c r="I79" s="200"/>
      <c r="J79" s="201"/>
      <c r="K79" s="1"/>
    </row>
    <row r="80" spans="1:11" ht="16.2" customHeight="1" x14ac:dyDescent="0.3">
      <c r="A80" s="10"/>
      <c r="B80" s="199"/>
      <c r="C80" s="200"/>
      <c r="D80" s="200"/>
      <c r="E80" s="200"/>
      <c r="F80" s="200"/>
      <c r="G80" s="200"/>
      <c r="H80" s="200"/>
      <c r="I80" s="200"/>
      <c r="J80" s="201"/>
      <c r="K80" s="1"/>
    </row>
    <row r="81" spans="1:12" ht="16.2" customHeight="1" x14ac:dyDescent="0.3">
      <c r="A81" s="10"/>
      <c r="B81" s="199"/>
      <c r="C81" s="200"/>
      <c r="D81" s="200"/>
      <c r="E81" s="200"/>
      <c r="F81" s="200"/>
      <c r="G81" s="200"/>
      <c r="H81" s="200"/>
      <c r="I81" s="200"/>
      <c r="J81" s="201"/>
      <c r="K81" s="1"/>
    </row>
    <row r="82" spans="1:12" ht="16.2" customHeight="1" x14ac:dyDescent="0.3">
      <c r="A82" s="10"/>
      <c r="B82" s="199"/>
      <c r="C82" s="200"/>
      <c r="D82" s="200"/>
      <c r="E82" s="200"/>
      <c r="F82" s="200"/>
      <c r="G82" s="200"/>
      <c r="H82" s="200"/>
      <c r="I82" s="200"/>
      <c r="J82" s="201"/>
      <c r="K82" s="1"/>
    </row>
    <row r="83" spans="1:12" x14ac:dyDescent="0.3">
      <c r="A83" s="10"/>
      <c r="B83" s="199"/>
      <c r="C83" s="200"/>
      <c r="D83" s="200"/>
      <c r="E83" s="200"/>
      <c r="F83" s="200"/>
      <c r="G83" s="200"/>
      <c r="H83" s="200"/>
      <c r="I83" s="200"/>
      <c r="J83" s="201"/>
      <c r="K83" s="1"/>
    </row>
    <row r="84" spans="1:12" x14ac:dyDescent="0.3">
      <c r="A84" s="10"/>
      <c r="B84" s="199"/>
      <c r="C84" s="200"/>
      <c r="D84" s="200"/>
      <c r="E84" s="200"/>
      <c r="F84" s="200"/>
      <c r="G84" s="200"/>
      <c r="H84" s="200"/>
      <c r="I84" s="200"/>
      <c r="J84" s="201"/>
      <c r="K84" s="1"/>
    </row>
    <row r="85" spans="1:12" x14ac:dyDescent="0.3">
      <c r="A85" s="10"/>
      <c r="B85" s="202"/>
      <c r="C85" s="203"/>
      <c r="D85" s="203"/>
      <c r="E85" s="203"/>
      <c r="F85" s="203"/>
      <c r="G85" s="203"/>
      <c r="H85" s="203"/>
      <c r="I85" s="203"/>
      <c r="J85" s="204"/>
      <c r="K85" s="1"/>
    </row>
    <row r="86" spans="1:12" x14ac:dyDescent="0.3">
      <c r="A86" s="10"/>
      <c r="B86" s="10"/>
      <c r="C86" s="10"/>
      <c r="D86" s="10"/>
      <c r="E86" s="10"/>
      <c r="F86" s="10"/>
      <c r="G86" s="10"/>
      <c r="H86" s="10"/>
      <c r="I86" s="10"/>
      <c r="J86" s="10"/>
      <c r="K86" s="1"/>
    </row>
    <row r="87" spans="1:12" ht="15.6" thickBot="1" x14ac:dyDescent="0.35">
      <c r="A87" s="10"/>
      <c r="B87" s="124"/>
      <c r="C87" s="124"/>
      <c r="D87" s="124"/>
      <c r="E87" s="124"/>
      <c r="F87" s="124"/>
      <c r="G87" s="124"/>
      <c r="H87" s="124"/>
      <c r="I87" s="124"/>
      <c r="J87" s="124"/>
      <c r="K87" s="1"/>
    </row>
    <row r="88" spans="1:12" ht="37.5" customHeight="1" thickTop="1" x14ac:dyDescent="0.3">
      <c r="A88" s="10"/>
      <c r="B88" s="64" t="s">
        <v>14</v>
      </c>
      <c r="C88" s="10"/>
      <c r="D88" s="10"/>
      <c r="E88" s="10"/>
      <c r="F88" s="10"/>
      <c r="G88" s="10"/>
      <c r="H88" s="10"/>
      <c r="I88" s="10"/>
      <c r="J88" s="10"/>
      <c r="K88" s="1"/>
    </row>
    <row r="89" spans="1:12" x14ac:dyDescent="0.3">
      <c r="A89" s="10"/>
      <c r="B89" s="223" t="s">
        <v>207</v>
      </c>
      <c r="C89" s="224"/>
      <c r="D89" s="224"/>
      <c r="E89" s="224"/>
      <c r="F89" s="224"/>
      <c r="G89" s="224"/>
      <c r="H89" s="224"/>
      <c r="I89" s="224"/>
      <c r="J89" s="225"/>
      <c r="K89" s="114"/>
    </row>
    <row r="90" spans="1:12" x14ac:dyDescent="0.3">
      <c r="A90" s="10"/>
      <c r="B90" s="226"/>
      <c r="C90" s="227"/>
      <c r="D90" s="227"/>
      <c r="E90" s="227"/>
      <c r="F90" s="227"/>
      <c r="G90" s="227"/>
      <c r="H90" s="227"/>
      <c r="I90" s="227"/>
      <c r="J90" s="228"/>
      <c r="K90" s="114"/>
    </row>
    <row r="91" spans="1:12" x14ac:dyDescent="0.3">
      <c r="A91" s="10"/>
      <c r="B91" s="226"/>
      <c r="C91" s="227"/>
      <c r="D91" s="227"/>
      <c r="E91" s="227"/>
      <c r="F91" s="227"/>
      <c r="G91" s="227"/>
      <c r="H91" s="227"/>
      <c r="I91" s="227"/>
      <c r="J91" s="228"/>
      <c r="K91" s="114"/>
    </row>
    <row r="92" spans="1:12" x14ac:dyDescent="0.3">
      <c r="A92" s="10"/>
      <c r="B92" s="226"/>
      <c r="C92" s="227"/>
      <c r="D92" s="227"/>
      <c r="E92" s="227"/>
      <c r="F92" s="227"/>
      <c r="G92" s="227"/>
      <c r="H92" s="227"/>
      <c r="I92" s="227"/>
      <c r="J92" s="228"/>
      <c r="K92" s="114"/>
    </row>
    <row r="93" spans="1:12" x14ac:dyDescent="0.3">
      <c r="A93" s="10"/>
      <c r="B93" s="226"/>
      <c r="C93" s="227"/>
      <c r="D93" s="227"/>
      <c r="E93" s="227"/>
      <c r="F93" s="227"/>
      <c r="G93" s="227"/>
      <c r="H93" s="227"/>
      <c r="I93" s="227"/>
      <c r="J93" s="228"/>
      <c r="K93" s="114"/>
      <c r="L93" s="177"/>
    </row>
    <row r="94" spans="1:12" x14ac:dyDescent="0.3">
      <c r="A94" s="10"/>
      <c r="B94" s="226"/>
      <c r="C94" s="227"/>
      <c r="D94" s="227"/>
      <c r="E94" s="227"/>
      <c r="F94" s="227"/>
      <c r="G94" s="227"/>
      <c r="H94" s="227"/>
      <c r="I94" s="227"/>
      <c r="J94" s="228"/>
      <c r="K94" s="114"/>
    </row>
    <row r="95" spans="1:12" x14ac:dyDescent="0.3">
      <c r="A95" s="10"/>
      <c r="B95" s="226"/>
      <c r="C95" s="227"/>
      <c r="D95" s="227"/>
      <c r="E95" s="227"/>
      <c r="F95" s="227"/>
      <c r="G95" s="227"/>
      <c r="H95" s="227"/>
      <c r="I95" s="227"/>
      <c r="J95" s="228"/>
      <c r="K95" s="114"/>
    </row>
    <row r="96" spans="1:12" x14ac:dyDescent="0.3">
      <c r="A96" s="10"/>
      <c r="B96" s="226"/>
      <c r="C96" s="227"/>
      <c r="D96" s="227"/>
      <c r="E96" s="227"/>
      <c r="F96" s="227"/>
      <c r="G96" s="227"/>
      <c r="H96" s="227"/>
      <c r="I96" s="227"/>
      <c r="J96" s="228"/>
      <c r="K96" s="114"/>
    </row>
    <row r="97" spans="1:12" x14ac:dyDescent="0.3">
      <c r="A97" s="10"/>
      <c r="B97" s="226"/>
      <c r="C97" s="227"/>
      <c r="D97" s="227"/>
      <c r="E97" s="227"/>
      <c r="F97" s="227"/>
      <c r="G97" s="227"/>
      <c r="H97" s="227"/>
      <c r="I97" s="227"/>
      <c r="J97" s="228"/>
      <c r="K97" s="114"/>
    </row>
    <row r="98" spans="1:12" s="42" customFormat="1" x14ac:dyDescent="0.25">
      <c r="A98" s="41"/>
      <c r="B98" s="229"/>
      <c r="C98" s="230"/>
      <c r="D98" s="230"/>
      <c r="E98" s="230"/>
      <c r="F98" s="230"/>
      <c r="G98" s="230"/>
      <c r="H98" s="230"/>
      <c r="I98" s="230"/>
      <c r="J98" s="231"/>
    </row>
    <row r="99" spans="1:12" x14ac:dyDescent="0.3">
      <c r="A99" s="10"/>
      <c r="B99" s="10"/>
      <c r="C99" s="10"/>
      <c r="D99" s="10"/>
      <c r="E99" s="10"/>
      <c r="F99" s="10"/>
      <c r="G99" s="10"/>
      <c r="H99" s="10"/>
      <c r="I99" s="10"/>
      <c r="J99" s="10"/>
      <c r="K99" s="1"/>
      <c r="L99" s="177"/>
    </row>
    <row r="100" spans="1:12" ht="15.6" x14ac:dyDescent="0.3">
      <c r="A100" s="10"/>
      <c r="B100" s="65" t="s">
        <v>110</v>
      </c>
      <c r="C100" s="46"/>
      <c r="D100" s="46"/>
      <c r="E100" s="46"/>
      <c r="F100" s="46"/>
      <c r="G100" s="46"/>
      <c r="H100" s="46"/>
      <c r="I100" s="46"/>
      <c r="J100" s="46"/>
      <c r="K100" s="1"/>
    </row>
    <row r="101" spans="1:12" s="40" customFormat="1" ht="16.95" customHeight="1" x14ac:dyDescent="0.3">
      <c r="A101" s="39"/>
      <c r="B101" s="207" t="s">
        <v>214</v>
      </c>
      <c r="C101" s="208"/>
      <c r="D101" s="208"/>
      <c r="E101" s="208"/>
      <c r="F101" s="208"/>
      <c r="G101" s="208"/>
      <c r="H101" s="208"/>
      <c r="I101" s="208"/>
      <c r="J101" s="209"/>
      <c r="K101" s="44"/>
    </row>
    <row r="102" spans="1:12" s="40" customFormat="1" ht="16.95" customHeight="1" x14ac:dyDescent="0.3">
      <c r="A102" s="39"/>
      <c r="B102" s="210"/>
      <c r="C102" s="211"/>
      <c r="D102" s="211"/>
      <c r="E102" s="211"/>
      <c r="F102" s="211"/>
      <c r="G102" s="211"/>
      <c r="H102" s="211"/>
      <c r="I102" s="211"/>
      <c r="J102" s="212"/>
      <c r="K102" s="44"/>
    </row>
    <row r="103" spans="1:12" s="40" customFormat="1" ht="16.95" customHeight="1" x14ac:dyDescent="0.3">
      <c r="A103" s="39"/>
      <c r="B103" s="210"/>
      <c r="C103" s="211"/>
      <c r="D103" s="211"/>
      <c r="E103" s="211"/>
      <c r="F103" s="211"/>
      <c r="G103" s="211"/>
      <c r="H103" s="211"/>
      <c r="I103" s="211"/>
      <c r="J103" s="212"/>
      <c r="K103" s="44"/>
    </row>
    <row r="104" spans="1:12" s="40" customFormat="1" ht="16.95" customHeight="1" x14ac:dyDescent="0.3">
      <c r="A104" s="39"/>
      <c r="B104" s="210"/>
      <c r="C104" s="211"/>
      <c r="D104" s="211"/>
      <c r="E104" s="211"/>
      <c r="F104" s="211"/>
      <c r="G104" s="211"/>
      <c r="H104" s="211"/>
      <c r="I104" s="211"/>
      <c r="J104" s="212"/>
      <c r="K104" s="44"/>
    </row>
    <row r="105" spans="1:12" s="40" customFormat="1" ht="16.95" customHeight="1" x14ac:dyDescent="0.3">
      <c r="A105" s="39"/>
      <c r="B105" s="210"/>
      <c r="C105" s="211"/>
      <c r="D105" s="211"/>
      <c r="E105" s="211"/>
      <c r="F105" s="211"/>
      <c r="G105" s="211"/>
      <c r="H105" s="211"/>
      <c r="I105" s="211"/>
      <c r="J105" s="212"/>
      <c r="K105" s="44"/>
    </row>
    <row r="106" spans="1:12" s="40" customFormat="1" ht="16.95" customHeight="1" x14ac:dyDescent="0.3">
      <c r="A106" s="39"/>
      <c r="B106" s="210"/>
      <c r="C106" s="211"/>
      <c r="D106" s="211"/>
      <c r="E106" s="211"/>
      <c r="F106" s="211"/>
      <c r="G106" s="211"/>
      <c r="H106" s="211"/>
      <c r="I106" s="211"/>
      <c r="J106" s="212"/>
      <c r="K106" s="44"/>
    </row>
    <row r="107" spans="1:12" s="40" customFormat="1" ht="16.95" customHeight="1" x14ac:dyDescent="0.3">
      <c r="A107" s="39"/>
      <c r="B107" s="213"/>
      <c r="C107" s="214"/>
      <c r="D107" s="214"/>
      <c r="E107" s="214"/>
      <c r="F107" s="214"/>
      <c r="G107" s="214"/>
      <c r="H107" s="214"/>
      <c r="I107" s="214"/>
      <c r="J107" s="215"/>
      <c r="K107" s="44"/>
    </row>
    <row r="108" spans="1:12" x14ac:dyDescent="0.3">
      <c r="A108" s="10"/>
      <c r="B108" s="90" t="s">
        <v>118</v>
      </c>
      <c r="C108" s="10"/>
      <c r="D108" s="10"/>
      <c r="E108" s="10"/>
      <c r="F108" s="10"/>
      <c r="G108" s="10"/>
      <c r="H108" s="10"/>
      <c r="I108" s="10"/>
      <c r="J108" s="10"/>
      <c r="K108" s="1"/>
    </row>
    <row r="109" spans="1:12" ht="15.6" customHeight="1" x14ac:dyDescent="0.3">
      <c r="A109" s="10"/>
      <c r="B109" s="196" t="s">
        <v>213</v>
      </c>
      <c r="C109" s="197"/>
      <c r="D109" s="197"/>
      <c r="E109" s="197"/>
      <c r="F109" s="197"/>
      <c r="G109" s="197"/>
      <c r="H109" s="197"/>
      <c r="I109" s="197"/>
      <c r="J109" s="198"/>
      <c r="K109" s="1"/>
      <c r="L109" s="114"/>
    </row>
    <row r="110" spans="1:12" x14ac:dyDescent="0.3">
      <c r="A110" s="10"/>
      <c r="B110" s="199"/>
      <c r="C110" s="200"/>
      <c r="D110" s="200"/>
      <c r="E110" s="200"/>
      <c r="F110" s="200"/>
      <c r="G110" s="200"/>
      <c r="H110" s="200"/>
      <c r="I110" s="200"/>
      <c r="J110" s="201"/>
      <c r="K110" s="1"/>
    </row>
    <row r="111" spans="1:12" x14ac:dyDescent="0.3">
      <c r="A111" s="10"/>
      <c r="B111" s="199"/>
      <c r="C111" s="200"/>
      <c r="D111" s="200"/>
      <c r="E111" s="200"/>
      <c r="F111" s="200"/>
      <c r="G111" s="200"/>
      <c r="H111" s="200"/>
      <c r="I111" s="200"/>
      <c r="J111" s="201"/>
      <c r="K111" s="1"/>
    </row>
    <row r="112" spans="1:12" x14ac:dyDescent="0.3">
      <c r="A112" s="10"/>
      <c r="B112" s="199"/>
      <c r="C112" s="200"/>
      <c r="D112" s="200"/>
      <c r="E112" s="200"/>
      <c r="F112" s="200"/>
      <c r="G112" s="200"/>
      <c r="H112" s="200"/>
      <c r="I112" s="200"/>
      <c r="J112" s="201"/>
      <c r="K112" s="1"/>
    </row>
    <row r="113" spans="1:11" x14ac:dyDescent="0.3">
      <c r="A113" s="10"/>
      <c r="B113" s="199"/>
      <c r="C113" s="200"/>
      <c r="D113" s="200"/>
      <c r="E113" s="200"/>
      <c r="F113" s="200"/>
      <c r="G113" s="200"/>
      <c r="H113" s="200"/>
      <c r="I113" s="200"/>
      <c r="J113" s="201"/>
      <c r="K113" s="1"/>
    </row>
    <row r="114" spans="1:11" x14ac:dyDescent="0.3">
      <c r="A114" s="10"/>
      <c r="B114" s="199"/>
      <c r="C114" s="200"/>
      <c r="D114" s="200"/>
      <c r="E114" s="200"/>
      <c r="F114" s="200"/>
      <c r="G114" s="200"/>
      <c r="H114" s="200"/>
      <c r="I114" s="200"/>
      <c r="J114" s="201"/>
      <c r="K114" s="1"/>
    </row>
    <row r="115" spans="1:11" x14ac:dyDescent="0.3">
      <c r="A115" s="10"/>
      <c r="B115" s="199"/>
      <c r="C115" s="200"/>
      <c r="D115" s="200"/>
      <c r="E115" s="200"/>
      <c r="F115" s="200"/>
      <c r="G115" s="200"/>
      <c r="H115" s="200"/>
      <c r="I115" s="200"/>
      <c r="J115" s="201"/>
      <c r="K115" s="1"/>
    </row>
    <row r="116" spans="1:11" x14ac:dyDescent="0.3">
      <c r="A116" s="10"/>
      <c r="B116" s="199"/>
      <c r="C116" s="200"/>
      <c r="D116" s="200"/>
      <c r="E116" s="200"/>
      <c r="F116" s="200"/>
      <c r="G116" s="200"/>
      <c r="H116" s="200"/>
      <c r="I116" s="200"/>
      <c r="J116" s="201"/>
      <c r="K116" s="1"/>
    </row>
    <row r="117" spans="1:11" x14ac:dyDescent="0.3">
      <c r="A117" s="10"/>
      <c r="B117" s="199"/>
      <c r="C117" s="200"/>
      <c r="D117" s="200"/>
      <c r="E117" s="200"/>
      <c r="F117" s="200"/>
      <c r="G117" s="200"/>
      <c r="H117" s="200"/>
      <c r="I117" s="200"/>
      <c r="J117" s="201"/>
      <c r="K117" s="1"/>
    </row>
    <row r="118" spans="1:11" x14ac:dyDescent="0.3">
      <c r="A118" s="10"/>
      <c r="B118" s="202"/>
      <c r="C118" s="203"/>
      <c r="D118" s="203"/>
      <c r="E118" s="203"/>
      <c r="F118" s="203"/>
      <c r="G118" s="203"/>
      <c r="H118" s="203"/>
      <c r="I118" s="203"/>
      <c r="J118" s="204"/>
      <c r="K118" s="1"/>
    </row>
    <row r="119" spans="1:11" s="40" customFormat="1" ht="15" customHeight="1" x14ac:dyDescent="0.3">
      <c r="A119" s="39"/>
      <c r="B119" s="58"/>
      <c r="C119" s="59"/>
      <c r="D119" s="60"/>
      <c r="E119" s="60"/>
      <c r="F119" s="60"/>
      <c r="G119" s="60"/>
      <c r="H119" s="60"/>
      <c r="I119" s="58"/>
      <c r="J119" s="58"/>
      <c r="K119" s="44"/>
    </row>
    <row r="120" spans="1:11" ht="16.2" customHeight="1" x14ac:dyDescent="0.3">
      <c r="A120" s="10"/>
      <c r="B120" s="65" t="s">
        <v>197</v>
      </c>
      <c r="C120" s="10"/>
      <c r="D120" s="10"/>
      <c r="E120" s="10"/>
      <c r="F120" s="10"/>
      <c r="G120" s="10"/>
      <c r="H120" s="10"/>
      <c r="I120" s="10"/>
      <c r="J120" s="10"/>
      <c r="K120" s="1"/>
    </row>
    <row r="121" spans="1:11" ht="16.2" customHeight="1" x14ac:dyDescent="0.3">
      <c r="A121" s="10"/>
      <c r="B121" s="223" t="s">
        <v>208</v>
      </c>
      <c r="C121" s="235"/>
      <c r="D121" s="235"/>
      <c r="E121" s="235"/>
      <c r="F121" s="235"/>
      <c r="G121" s="235"/>
      <c r="H121" s="235"/>
      <c r="I121" s="235"/>
      <c r="J121" s="236"/>
      <c r="K121" s="1"/>
    </row>
    <row r="122" spans="1:11" ht="16.2" customHeight="1" x14ac:dyDescent="0.3">
      <c r="A122" s="10"/>
      <c r="B122" s="226"/>
      <c r="C122" s="237"/>
      <c r="D122" s="237"/>
      <c r="E122" s="237"/>
      <c r="F122" s="237"/>
      <c r="G122" s="237"/>
      <c r="H122" s="237"/>
      <c r="I122" s="237"/>
      <c r="J122" s="238"/>
      <c r="K122" s="1"/>
    </row>
    <row r="123" spans="1:11" ht="16.2" customHeight="1" x14ac:dyDescent="0.3">
      <c r="A123" s="10"/>
      <c r="B123" s="226"/>
      <c r="C123" s="237"/>
      <c r="D123" s="237"/>
      <c r="E123" s="237"/>
      <c r="F123" s="237"/>
      <c r="G123" s="237"/>
      <c r="H123" s="237"/>
      <c r="I123" s="237"/>
      <c r="J123" s="238"/>
      <c r="K123" s="1"/>
    </row>
    <row r="124" spans="1:11" ht="16.2" customHeight="1" x14ac:dyDescent="0.3">
      <c r="A124" s="10"/>
      <c r="B124" s="226"/>
      <c r="C124" s="237"/>
      <c r="D124" s="237"/>
      <c r="E124" s="237"/>
      <c r="F124" s="237"/>
      <c r="G124" s="237"/>
      <c r="H124" s="237"/>
      <c r="I124" s="237"/>
      <c r="J124" s="238"/>
      <c r="K124" s="1"/>
    </row>
    <row r="125" spans="1:11" ht="16.2" customHeight="1" x14ac:dyDescent="0.3">
      <c r="A125" s="10"/>
      <c r="B125" s="226"/>
      <c r="C125" s="237"/>
      <c r="D125" s="237"/>
      <c r="E125" s="237"/>
      <c r="F125" s="237"/>
      <c r="G125" s="237"/>
      <c r="H125" s="237"/>
      <c r="I125" s="237"/>
      <c r="J125" s="238"/>
      <c r="K125" s="1"/>
    </row>
    <row r="126" spans="1:11" ht="16.2" customHeight="1" x14ac:dyDescent="0.3">
      <c r="A126" s="10"/>
      <c r="B126" s="226"/>
      <c r="C126" s="237"/>
      <c r="D126" s="237"/>
      <c r="E126" s="237"/>
      <c r="F126" s="237"/>
      <c r="G126" s="237"/>
      <c r="H126" s="237"/>
      <c r="I126" s="237"/>
      <c r="J126" s="238"/>
      <c r="K126" s="1"/>
    </row>
    <row r="127" spans="1:11" ht="16.2" customHeight="1" x14ac:dyDescent="0.3">
      <c r="A127" s="10"/>
      <c r="B127" s="226"/>
      <c r="C127" s="237"/>
      <c r="D127" s="237"/>
      <c r="E127" s="237"/>
      <c r="F127" s="237"/>
      <c r="G127" s="237"/>
      <c r="H127" s="237"/>
      <c r="I127" s="237"/>
      <c r="J127" s="238"/>
      <c r="K127" s="1"/>
    </row>
    <row r="128" spans="1:11" ht="16.2" customHeight="1" x14ac:dyDescent="0.3">
      <c r="A128" s="10"/>
      <c r="B128" s="226"/>
      <c r="C128" s="237"/>
      <c r="D128" s="237"/>
      <c r="E128" s="237"/>
      <c r="F128" s="237"/>
      <c r="G128" s="237"/>
      <c r="H128" s="237"/>
      <c r="I128" s="237"/>
      <c r="J128" s="238"/>
      <c r="K128" s="1"/>
    </row>
    <row r="129" spans="1:11" x14ac:dyDescent="0.3">
      <c r="A129" s="10"/>
      <c r="B129" s="226"/>
      <c r="C129" s="237"/>
      <c r="D129" s="237"/>
      <c r="E129" s="237"/>
      <c r="F129" s="237"/>
      <c r="G129" s="237"/>
      <c r="H129" s="237"/>
      <c r="I129" s="237"/>
      <c r="J129" s="238"/>
      <c r="K129" s="1"/>
    </row>
    <row r="130" spans="1:11" x14ac:dyDescent="0.3">
      <c r="A130" s="10"/>
      <c r="B130" s="226"/>
      <c r="C130" s="237"/>
      <c r="D130" s="237"/>
      <c r="E130" s="237"/>
      <c r="F130" s="237"/>
      <c r="G130" s="237"/>
      <c r="H130" s="237"/>
      <c r="I130" s="237"/>
      <c r="J130" s="238"/>
      <c r="K130" s="1"/>
    </row>
    <row r="131" spans="1:11" x14ac:dyDescent="0.3">
      <c r="A131" s="10"/>
      <c r="B131" s="226"/>
      <c r="C131" s="237"/>
      <c r="D131" s="237"/>
      <c r="E131" s="237"/>
      <c r="F131" s="237"/>
      <c r="G131" s="237"/>
      <c r="H131" s="237"/>
      <c r="I131" s="237"/>
      <c r="J131" s="238"/>
      <c r="K131" s="1"/>
    </row>
    <row r="132" spans="1:11" x14ac:dyDescent="0.3">
      <c r="A132" s="10"/>
      <c r="B132" s="239"/>
      <c r="C132" s="240"/>
      <c r="D132" s="240"/>
      <c r="E132" s="240"/>
      <c r="F132" s="240"/>
      <c r="G132" s="240"/>
      <c r="H132" s="240"/>
      <c r="I132" s="240"/>
      <c r="J132" s="241"/>
      <c r="K132" s="1"/>
    </row>
    <row r="133" spans="1:11" x14ac:dyDescent="0.3">
      <c r="A133" s="10"/>
      <c r="B133" s="10"/>
      <c r="C133" s="10"/>
      <c r="D133" s="10"/>
      <c r="E133" s="10"/>
      <c r="F133" s="10"/>
      <c r="G133" s="10"/>
      <c r="H133" s="10"/>
      <c r="I133" s="10"/>
      <c r="J133" s="10"/>
      <c r="K133" s="1"/>
    </row>
    <row r="134" spans="1:11" s="10" customFormat="1" x14ac:dyDescent="0.3">
      <c r="B134" s="75" t="s">
        <v>198</v>
      </c>
      <c r="C134" s="47"/>
      <c r="D134" s="47"/>
      <c r="E134" s="47"/>
      <c r="F134" s="47"/>
      <c r="G134" s="47"/>
      <c r="H134" s="47"/>
      <c r="I134" s="47"/>
      <c r="J134" s="47"/>
      <c r="K134" s="1"/>
    </row>
    <row r="135" spans="1:11" x14ac:dyDescent="0.3">
      <c r="A135" s="10"/>
      <c r="B135" s="242"/>
      <c r="C135" s="243"/>
      <c r="D135" s="243"/>
      <c r="E135" s="243"/>
      <c r="F135" s="243"/>
      <c r="G135" s="243"/>
      <c r="H135" s="243"/>
      <c r="I135" s="243"/>
      <c r="J135" s="244"/>
      <c r="K135" s="1"/>
    </row>
    <row r="136" spans="1:11" x14ac:dyDescent="0.3">
      <c r="A136" s="10"/>
      <c r="B136" s="245"/>
      <c r="C136" s="246"/>
      <c r="D136" s="246"/>
      <c r="E136" s="246"/>
      <c r="F136" s="246"/>
      <c r="G136" s="246"/>
      <c r="H136" s="246"/>
      <c r="I136" s="246"/>
      <c r="J136" s="247"/>
      <c r="K136" s="1"/>
    </row>
    <row r="137" spans="1:11" x14ac:dyDescent="0.3">
      <c r="A137" s="10"/>
      <c r="B137" s="245"/>
      <c r="C137" s="246"/>
      <c r="D137" s="246"/>
      <c r="E137" s="246"/>
      <c r="F137" s="246"/>
      <c r="G137" s="246"/>
      <c r="H137" s="246"/>
      <c r="I137" s="246"/>
      <c r="J137" s="247"/>
      <c r="K137" s="1"/>
    </row>
    <row r="138" spans="1:11" x14ac:dyDescent="0.3">
      <c r="A138" s="10"/>
      <c r="B138" s="245"/>
      <c r="C138" s="246"/>
      <c r="D138" s="246"/>
      <c r="E138" s="246"/>
      <c r="F138" s="246"/>
      <c r="G138" s="246"/>
      <c r="H138" s="246"/>
      <c r="I138" s="246"/>
      <c r="J138" s="247"/>
      <c r="K138" s="1"/>
    </row>
    <row r="139" spans="1:11" x14ac:dyDescent="0.3">
      <c r="A139" s="10"/>
      <c r="B139" s="245"/>
      <c r="C139" s="246"/>
      <c r="D139" s="246"/>
      <c r="E139" s="246"/>
      <c r="F139" s="246"/>
      <c r="G139" s="246"/>
      <c r="H139" s="246"/>
      <c r="I139" s="246"/>
      <c r="J139" s="247"/>
      <c r="K139" s="1"/>
    </row>
    <row r="140" spans="1:11" x14ac:dyDescent="0.3">
      <c r="A140" s="10"/>
      <c r="B140" s="248"/>
      <c r="C140" s="249"/>
      <c r="D140" s="249"/>
      <c r="E140" s="249"/>
      <c r="F140" s="249"/>
      <c r="G140" s="249"/>
      <c r="H140" s="249"/>
      <c r="I140" s="249"/>
      <c r="J140" s="250"/>
      <c r="K140" s="1"/>
    </row>
    <row r="141" spans="1:11" s="10" customFormat="1" x14ac:dyDescent="0.3">
      <c r="B141" s="48"/>
      <c r="C141" s="48"/>
      <c r="D141" s="48"/>
      <c r="E141" s="48"/>
      <c r="F141" s="48"/>
      <c r="G141" s="48"/>
      <c r="H141" s="48"/>
      <c r="I141" s="48"/>
      <c r="J141" s="48"/>
      <c r="K141" s="1"/>
    </row>
    <row r="142" spans="1:11" s="10" customFormat="1" ht="15.6" x14ac:dyDescent="0.3">
      <c r="B142" s="65" t="s">
        <v>189</v>
      </c>
      <c r="C142" s="47"/>
      <c r="D142" s="47"/>
      <c r="E142" s="47"/>
      <c r="F142" s="47"/>
      <c r="G142" s="47"/>
      <c r="H142" s="47"/>
      <c r="I142" s="47"/>
      <c r="J142" s="47"/>
      <c r="K142" s="1"/>
    </row>
    <row r="143" spans="1:11" s="10" customFormat="1" ht="15.6" x14ac:dyDescent="0.3">
      <c r="B143" s="65" t="s">
        <v>67</v>
      </c>
      <c r="C143" s="47"/>
      <c r="D143" s="47"/>
      <c r="E143" s="47"/>
      <c r="F143" s="47"/>
      <c r="G143" s="47"/>
      <c r="H143" s="47"/>
      <c r="I143" s="47"/>
      <c r="J143" s="47"/>
      <c r="K143" s="1"/>
    </row>
    <row r="144" spans="1:11" x14ac:dyDescent="0.3">
      <c r="A144" s="10"/>
      <c r="B144" s="242"/>
      <c r="C144" s="243"/>
      <c r="D144" s="243"/>
      <c r="E144" s="243"/>
      <c r="F144" s="243"/>
      <c r="G144" s="243"/>
      <c r="H144" s="243"/>
      <c r="I144" s="243"/>
      <c r="J144" s="244"/>
      <c r="K144" s="1"/>
    </row>
    <row r="145" spans="1:11" x14ac:dyDescent="0.3">
      <c r="A145" s="10"/>
      <c r="B145" s="245"/>
      <c r="C145" s="246"/>
      <c r="D145" s="246"/>
      <c r="E145" s="246"/>
      <c r="F145" s="246"/>
      <c r="G145" s="246"/>
      <c r="H145" s="246"/>
      <c r="I145" s="246"/>
      <c r="J145" s="247"/>
      <c r="K145" s="1"/>
    </row>
    <row r="146" spans="1:11" x14ac:dyDescent="0.3">
      <c r="A146" s="10"/>
      <c r="B146" s="245"/>
      <c r="C146" s="246"/>
      <c r="D146" s="246"/>
      <c r="E146" s="246"/>
      <c r="F146" s="246"/>
      <c r="G146" s="246"/>
      <c r="H146" s="246"/>
      <c r="I146" s="246"/>
      <c r="J146" s="247"/>
      <c r="K146" s="1"/>
    </row>
    <row r="147" spans="1:11" x14ac:dyDescent="0.3">
      <c r="A147" s="10"/>
      <c r="B147" s="245"/>
      <c r="C147" s="246"/>
      <c r="D147" s="246"/>
      <c r="E147" s="246"/>
      <c r="F147" s="246"/>
      <c r="G147" s="246"/>
      <c r="H147" s="246"/>
      <c r="I147" s="246"/>
      <c r="J147" s="247"/>
      <c r="K147" s="1"/>
    </row>
    <row r="148" spans="1:11" x14ac:dyDescent="0.3">
      <c r="A148" s="10"/>
      <c r="B148" s="245"/>
      <c r="C148" s="246"/>
      <c r="D148" s="246"/>
      <c r="E148" s="246"/>
      <c r="F148" s="246"/>
      <c r="G148" s="246"/>
      <c r="H148" s="246"/>
      <c r="I148" s="246"/>
      <c r="J148" s="247"/>
      <c r="K148" s="1"/>
    </row>
    <row r="149" spans="1:11" x14ac:dyDescent="0.3">
      <c r="A149" s="10"/>
      <c r="B149" s="248"/>
      <c r="C149" s="249"/>
      <c r="D149" s="249"/>
      <c r="E149" s="249"/>
      <c r="F149" s="249"/>
      <c r="G149" s="249"/>
      <c r="H149" s="249"/>
      <c r="I149" s="249"/>
      <c r="J149" s="250"/>
      <c r="K149" s="1"/>
    </row>
    <row r="150" spans="1:11" s="10" customFormat="1" x14ac:dyDescent="0.3">
      <c r="B150" s="48"/>
      <c r="C150" s="48"/>
      <c r="D150" s="48"/>
      <c r="E150" s="48"/>
      <c r="F150" s="48"/>
      <c r="G150" s="48"/>
      <c r="H150" s="48"/>
      <c r="I150" s="48"/>
      <c r="J150" s="48"/>
      <c r="K150" s="1"/>
    </row>
    <row r="151" spans="1:11" s="10" customFormat="1" ht="15.6" x14ac:dyDescent="0.3">
      <c r="B151" s="65" t="s">
        <v>190</v>
      </c>
      <c r="C151" s="48"/>
      <c r="D151" s="48"/>
      <c r="E151" s="48"/>
      <c r="F151" s="48"/>
      <c r="G151" s="48"/>
      <c r="H151" s="48"/>
      <c r="I151" s="48"/>
      <c r="J151" s="48"/>
      <c r="K151" s="1"/>
    </row>
    <row r="152" spans="1:11" s="10" customFormat="1" ht="15.6" x14ac:dyDescent="0.3">
      <c r="B152" s="65" t="s">
        <v>68</v>
      </c>
      <c r="C152" s="48"/>
      <c r="D152" s="48"/>
      <c r="E152" s="48"/>
      <c r="F152" s="48"/>
      <c r="G152" s="48"/>
      <c r="H152" s="48"/>
      <c r="I152" s="48"/>
      <c r="J152" s="48"/>
      <c r="K152" s="1"/>
    </row>
    <row r="153" spans="1:11" x14ac:dyDescent="0.3">
      <c r="A153" s="10"/>
      <c r="B153" s="256"/>
      <c r="C153" s="243"/>
      <c r="D153" s="243"/>
      <c r="E153" s="243"/>
      <c r="F153" s="243"/>
      <c r="G153" s="243"/>
      <c r="H153" s="243"/>
      <c r="I153" s="243"/>
      <c r="J153" s="244"/>
      <c r="K153" s="1"/>
    </row>
    <row r="154" spans="1:11" x14ac:dyDescent="0.3">
      <c r="A154" s="10"/>
      <c r="B154" s="245"/>
      <c r="C154" s="246"/>
      <c r="D154" s="246"/>
      <c r="E154" s="246"/>
      <c r="F154" s="246"/>
      <c r="G154" s="246"/>
      <c r="H154" s="246"/>
      <c r="I154" s="246"/>
      <c r="J154" s="247"/>
      <c r="K154" s="1"/>
    </row>
    <row r="155" spans="1:11" x14ac:dyDescent="0.3">
      <c r="A155" s="10"/>
      <c r="B155" s="245"/>
      <c r="C155" s="246"/>
      <c r="D155" s="246"/>
      <c r="E155" s="246"/>
      <c r="F155" s="246"/>
      <c r="G155" s="246"/>
      <c r="H155" s="246"/>
      <c r="I155" s="246"/>
      <c r="J155" s="247"/>
      <c r="K155" s="1"/>
    </row>
    <row r="156" spans="1:11" x14ac:dyDescent="0.3">
      <c r="A156" s="10"/>
      <c r="B156" s="245"/>
      <c r="C156" s="246"/>
      <c r="D156" s="246"/>
      <c r="E156" s="246"/>
      <c r="F156" s="246"/>
      <c r="G156" s="246"/>
      <c r="H156" s="246"/>
      <c r="I156" s="246"/>
      <c r="J156" s="247"/>
      <c r="K156" s="1"/>
    </row>
    <row r="157" spans="1:11" x14ac:dyDescent="0.3">
      <c r="A157" s="10"/>
      <c r="B157" s="245"/>
      <c r="C157" s="246"/>
      <c r="D157" s="246"/>
      <c r="E157" s="246"/>
      <c r="F157" s="246"/>
      <c r="G157" s="246"/>
      <c r="H157" s="246"/>
      <c r="I157" s="246"/>
      <c r="J157" s="247"/>
      <c r="K157" s="1"/>
    </row>
    <row r="158" spans="1:11" x14ac:dyDescent="0.3">
      <c r="A158" s="10"/>
      <c r="B158" s="248"/>
      <c r="C158" s="249"/>
      <c r="D158" s="249"/>
      <c r="E158" s="249"/>
      <c r="F158" s="249"/>
      <c r="G158" s="249"/>
      <c r="H158" s="249"/>
      <c r="I158" s="249"/>
      <c r="J158" s="250"/>
      <c r="K158" s="1"/>
    </row>
    <row r="159" spans="1:11" x14ac:dyDescent="0.3">
      <c r="A159" s="10"/>
      <c r="B159" s="39"/>
      <c r="C159" s="10"/>
      <c r="D159" s="10"/>
      <c r="E159" s="10"/>
      <c r="F159" s="10"/>
      <c r="G159" s="10"/>
      <c r="H159" s="10"/>
      <c r="I159" s="10"/>
      <c r="J159" s="10"/>
      <c r="K159" s="1"/>
    </row>
    <row r="160" spans="1:11" ht="15.6" thickBot="1" x14ac:dyDescent="0.35">
      <c r="A160" s="1"/>
      <c r="B160" s="124"/>
      <c r="C160" s="124"/>
      <c r="D160" s="124"/>
      <c r="E160" s="124"/>
      <c r="F160" s="124"/>
      <c r="G160" s="124"/>
      <c r="H160" s="124"/>
      <c r="I160" s="124"/>
      <c r="J160" s="124"/>
      <c r="K160" s="1"/>
    </row>
    <row r="161" spans="1:11" ht="15.6" thickTop="1" x14ac:dyDescent="0.3">
      <c r="A161" s="39"/>
      <c r="B161" s="50"/>
      <c r="C161" s="50"/>
      <c r="D161" s="50"/>
      <c r="E161" s="50"/>
      <c r="F161" s="50"/>
      <c r="G161" s="50"/>
      <c r="H161" s="50"/>
      <c r="I161" s="50"/>
      <c r="J161" s="50"/>
      <c r="K161" s="44"/>
    </row>
    <row r="162" spans="1:11" ht="17.399999999999999" x14ac:dyDescent="0.3">
      <c r="A162" s="10"/>
      <c r="B162" s="64" t="s">
        <v>95</v>
      </c>
      <c r="C162" s="10"/>
      <c r="D162" s="10"/>
      <c r="E162" s="10"/>
      <c r="F162" s="10"/>
      <c r="G162" s="10"/>
      <c r="H162" s="10"/>
      <c r="I162" s="10"/>
      <c r="J162" s="10"/>
      <c r="K162" s="1"/>
    </row>
    <row r="163" spans="1:11" s="10" customFormat="1" ht="14.25" customHeight="1" x14ac:dyDescent="0.3">
      <c r="B163" s="206" t="s">
        <v>157</v>
      </c>
      <c r="C163" s="206"/>
      <c r="D163" s="206"/>
      <c r="E163" s="206"/>
      <c r="F163" s="206"/>
      <c r="G163" s="206"/>
      <c r="H163" s="206"/>
      <c r="I163" s="206"/>
      <c r="J163" s="206"/>
      <c r="K163" s="1"/>
    </row>
    <row r="164" spans="1:11" s="10" customFormat="1" ht="14.25" customHeight="1" x14ac:dyDescent="0.3">
      <c r="B164" s="206"/>
      <c r="C164" s="206"/>
      <c r="D164" s="206"/>
      <c r="E164" s="206"/>
      <c r="F164" s="206"/>
      <c r="G164" s="206"/>
      <c r="H164" s="206"/>
      <c r="I164" s="206"/>
      <c r="J164" s="206"/>
      <c r="K164" s="1"/>
    </row>
    <row r="165" spans="1:11" s="10" customFormat="1" ht="14.25" customHeight="1" x14ac:dyDescent="0.3">
      <c r="B165" s="206"/>
      <c r="C165" s="206"/>
      <c r="D165" s="206"/>
      <c r="E165" s="206"/>
      <c r="F165" s="206"/>
      <c r="G165" s="206"/>
      <c r="H165" s="206"/>
      <c r="I165" s="206"/>
      <c r="J165" s="206"/>
      <c r="K165" s="1"/>
    </row>
    <row r="166" spans="1:11" s="10" customFormat="1" ht="14.25" customHeight="1" x14ac:dyDescent="0.3">
      <c r="B166" s="206"/>
      <c r="C166" s="206"/>
      <c r="D166" s="206"/>
      <c r="E166" s="206"/>
      <c r="F166" s="206"/>
      <c r="G166" s="206"/>
      <c r="H166" s="206"/>
      <c r="I166" s="206"/>
      <c r="J166" s="206"/>
      <c r="K166" s="1"/>
    </row>
    <row r="167" spans="1:11" s="10" customFormat="1" ht="14.25" customHeight="1" x14ac:dyDescent="0.3">
      <c r="B167" s="206"/>
      <c r="C167" s="206"/>
      <c r="D167" s="206"/>
      <c r="E167" s="206"/>
      <c r="F167" s="206"/>
      <c r="G167" s="206"/>
      <c r="H167" s="206"/>
      <c r="I167" s="206"/>
      <c r="J167" s="206"/>
      <c r="K167" s="1"/>
    </row>
    <row r="168" spans="1:11" s="10" customFormat="1" ht="14.25" customHeight="1" x14ac:dyDescent="0.3">
      <c r="B168" s="206"/>
      <c r="C168" s="206"/>
      <c r="D168" s="206"/>
      <c r="E168" s="206"/>
      <c r="F168" s="206"/>
      <c r="G168" s="206"/>
      <c r="H168" s="206"/>
      <c r="I168" s="206"/>
      <c r="J168" s="206"/>
      <c r="K168" s="1"/>
    </row>
    <row r="169" spans="1:11" s="10" customFormat="1" ht="14.25" customHeight="1" x14ac:dyDescent="0.3">
      <c r="B169" s="206"/>
      <c r="C169" s="206"/>
      <c r="D169" s="206"/>
      <c r="E169" s="206"/>
      <c r="F169" s="206"/>
      <c r="G169" s="206"/>
      <c r="H169" s="206"/>
      <c r="I169" s="206"/>
      <c r="J169" s="206"/>
      <c r="K169" s="1"/>
    </row>
    <row r="170" spans="1:11" s="10" customFormat="1" ht="14.25" customHeight="1" x14ac:dyDescent="0.3">
      <c r="B170" s="206"/>
      <c r="C170" s="206"/>
      <c r="D170" s="206"/>
      <c r="E170" s="206"/>
      <c r="F170" s="206"/>
      <c r="G170" s="206"/>
      <c r="H170" s="206"/>
      <c r="I170" s="206"/>
      <c r="J170" s="206"/>
      <c r="K170" s="1"/>
    </row>
    <row r="171" spans="1:11" s="10" customFormat="1" ht="14.25" customHeight="1" x14ac:dyDescent="0.3">
      <c r="B171" s="206"/>
      <c r="C171" s="206"/>
      <c r="D171" s="206"/>
      <c r="E171" s="206"/>
      <c r="F171" s="206"/>
      <c r="G171" s="206"/>
      <c r="H171" s="206"/>
      <c r="I171" s="206"/>
      <c r="J171" s="206"/>
      <c r="K171" s="1"/>
    </row>
    <row r="172" spans="1:11" s="10" customFormat="1" ht="14.25" customHeight="1" x14ac:dyDescent="0.3">
      <c r="B172" s="206"/>
      <c r="C172" s="206"/>
      <c r="D172" s="206"/>
      <c r="E172" s="206"/>
      <c r="F172" s="206"/>
      <c r="G172" s="206"/>
      <c r="H172" s="206"/>
      <c r="I172" s="206"/>
      <c r="J172" s="206"/>
      <c r="K172" s="1"/>
    </row>
    <row r="173" spans="1:11" s="10" customFormat="1" ht="14.25" customHeight="1" x14ac:dyDescent="0.3">
      <c r="B173" s="206"/>
      <c r="C173" s="206"/>
      <c r="D173" s="206"/>
      <c r="E173" s="206"/>
      <c r="F173" s="206"/>
      <c r="G173" s="206"/>
      <c r="H173" s="206"/>
      <c r="I173" s="206"/>
      <c r="J173" s="206"/>
      <c r="K173" s="1"/>
    </row>
    <row r="174" spans="1:11" s="10" customFormat="1" ht="14.25" customHeight="1" x14ac:dyDescent="0.3">
      <c r="B174" s="206"/>
      <c r="C174" s="206"/>
      <c r="D174" s="206"/>
      <c r="E174" s="206"/>
      <c r="F174" s="206"/>
      <c r="G174" s="206"/>
      <c r="H174" s="206"/>
      <c r="I174" s="206"/>
      <c r="J174" s="206"/>
      <c r="K174" s="1"/>
    </row>
    <row r="175" spans="1:11" s="10" customFormat="1" ht="14.25" customHeight="1" x14ac:dyDescent="0.3">
      <c r="B175" s="206"/>
      <c r="C175" s="206"/>
      <c r="D175" s="206"/>
      <c r="E175" s="206"/>
      <c r="F175" s="206"/>
      <c r="G175" s="206"/>
      <c r="H175" s="206"/>
      <c r="I175" s="206"/>
      <c r="J175" s="206"/>
      <c r="K175" s="1"/>
    </row>
    <row r="176" spans="1:11" s="10" customFormat="1" ht="14.25" customHeight="1" x14ac:dyDescent="0.3">
      <c r="B176" s="206"/>
      <c r="C176" s="206"/>
      <c r="D176" s="206"/>
      <c r="E176" s="206"/>
      <c r="F176" s="206"/>
      <c r="G176" s="206"/>
      <c r="H176" s="206"/>
      <c r="I176" s="206"/>
      <c r="J176" s="206"/>
      <c r="K176" s="1"/>
    </row>
    <row r="177" spans="1:11" s="10" customFormat="1" ht="14.25" customHeight="1" x14ac:dyDescent="0.3">
      <c r="B177" s="206"/>
      <c r="C177" s="206"/>
      <c r="D177" s="206"/>
      <c r="E177" s="206"/>
      <c r="F177" s="206"/>
      <c r="G177" s="206"/>
      <c r="H177" s="206"/>
      <c r="I177" s="206"/>
      <c r="J177" s="206"/>
      <c r="K177" s="1"/>
    </row>
    <row r="178" spans="1:11" s="10" customFormat="1" ht="14.25" customHeight="1" x14ac:dyDescent="0.3">
      <c r="B178" s="206"/>
      <c r="C178" s="206"/>
      <c r="D178" s="206"/>
      <c r="E178" s="206"/>
      <c r="F178" s="206"/>
      <c r="G178" s="206"/>
      <c r="H178" s="206"/>
      <c r="I178" s="206"/>
      <c r="J178" s="206"/>
      <c r="K178" s="1"/>
    </row>
    <row r="179" spans="1:11" s="10" customFormat="1" ht="21" customHeight="1" x14ac:dyDescent="0.3">
      <c r="B179" s="206"/>
      <c r="C179" s="206"/>
      <c r="D179" s="206"/>
      <c r="E179" s="206"/>
      <c r="F179" s="206"/>
      <c r="G179" s="206"/>
      <c r="H179" s="206"/>
      <c r="I179" s="206"/>
      <c r="J179" s="206"/>
      <c r="K179" s="1"/>
    </row>
    <row r="180" spans="1:11" s="10" customFormat="1" ht="14.25" customHeight="1" x14ac:dyDescent="0.3">
      <c r="B180" s="53"/>
      <c r="C180" s="53"/>
      <c r="D180" s="53"/>
      <c r="E180" s="53"/>
      <c r="F180" s="53"/>
      <c r="G180" s="53"/>
      <c r="H180" s="53"/>
      <c r="I180" s="53"/>
      <c r="J180" s="53"/>
    </row>
    <row r="181" spans="1:11" s="10" customFormat="1" x14ac:dyDescent="0.3">
      <c r="B181" s="274" t="s">
        <v>50</v>
      </c>
      <c r="C181" s="274"/>
      <c r="D181" s="274"/>
      <c r="E181" s="274"/>
      <c r="F181" s="274"/>
      <c r="G181" s="274"/>
      <c r="H181" s="274"/>
      <c r="I181" s="274"/>
      <c r="K181" s="44"/>
    </row>
    <row r="182" spans="1:11" s="10" customFormat="1" x14ac:dyDescent="0.3">
      <c r="B182" s="274" t="s">
        <v>49</v>
      </c>
      <c r="C182" s="274"/>
      <c r="D182" s="274"/>
      <c r="E182" s="274"/>
      <c r="F182" s="274"/>
      <c r="G182" s="54"/>
      <c r="H182" s="69"/>
      <c r="I182" s="70"/>
      <c r="J182" s="55"/>
      <c r="K182" s="44"/>
    </row>
    <row r="183" spans="1:11" s="10" customFormat="1" x14ac:dyDescent="0.3">
      <c r="B183" s="56"/>
      <c r="C183" s="56"/>
      <c r="D183" s="56"/>
      <c r="E183" s="56"/>
      <c r="F183" s="56"/>
      <c r="G183" s="54"/>
      <c r="I183" s="51"/>
      <c r="J183" s="55"/>
      <c r="K183" s="44"/>
    </row>
    <row r="184" spans="1:11" s="40" customFormat="1" x14ac:dyDescent="0.3">
      <c r="A184" s="39"/>
      <c r="B184" s="67" t="s">
        <v>111</v>
      </c>
      <c r="C184" s="52"/>
      <c r="D184" s="52"/>
      <c r="E184" s="52"/>
      <c r="F184" s="52"/>
      <c r="G184" s="52"/>
      <c r="H184" s="52"/>
      <c r="I184" s="52"/>
      <c r="J184" s="52"/>
      <c r="K184" s="44"/>
    </row>
    <row r="185" spans="1:11" s="40" customFormat="1" x14ac:dyDescent="0.3">
      <c r="A185" s="39"/>
      <c r="B185" s="301" t="s">
        <v>191</v>
      </c>
      <c r="C185" s="301"/>
      <c r="D185" s="301"/>
      <c r="E185" s="301"/>
      <c r="F185" s="301"/>
      <c r="G185" s="301"/>
      <c r="H185" s="301"/>
      <c r="I185" s="301"/>
      <c r="J185" s="301"/>
      <c r="K185" s="44"/>
    </row>
    <row r="186" spans="1:11" s="40" customFormat="1" x14ac:dyDescent="0.3">
      <c r="A186" s="39"/>
      <c r="B186" s="301"/>
      <c r="C186" s="301"/>
      <c r="D186" s="301"/>
      <c r="E186" s="301"/>
      <c r="F186" s="301"/>
      <c r="G186" s="301"/>
      <c r="H186" s="301"/>
      <c r="I186" s="301"/>
      <c r="J186" s="301"/>
      <c r="K186" s="44"/>
    </row>
    <row r="187" spans="1:11" s="40" customFormat="1" x14ac:dyDescent="0.3">
      <c r="A187" s="39"/>
      <c r="B187" s="301"/>
      <c r="C187" s="301"/>
      <c r="D187" s="301"/>
      <c r="E187" s="301"/>
      <c r="F187" s="301"/>
      <c r="G187" s="301"/>
      <c r="H187" s="301"/>
      <c r="I187" s="301"/>
      <c r="J187" s="301"/>
      <c r="K187" s="44"/>
    </row>
    <row r="188" spans="1:11" x14ac:dyDescent="0.3">
      <c r="A188" s="10"/>
      <c r="B188" s="205"/>
      <c r="C188" s="205"/>
      <c r="D188" s="205"/>
      <c r="E188" s="205"/>
      <c r="F188" s="205"/>
      <c r="G188" s="205"/>
      <c r="H188" s="205"/>
      <c r="I188" s="205"/>
      <c r="J188" s="205"/>
      <c r="K188" s="1"/>
    </row>
    <row r="189" spans="1:11" x14ac:dyDescent="0.3">
      <c r="A189" s="10"/>
      <c r="B189" s="205"/>
      <c r="C189" s="205"/>
      <c r="D189" s="205"/>
      <c r="E189" s="205"/>
      <c r="F189" s="205"/>
      <c r="G189" s="205"/>
      <c r="H189" s="205"/>
      <c r="I189" s="205"/>
      <c r="J189" s="205"/>
      <c r="K189" s="1"/>
    </row>
    <row r="190" spans="1:11" x14ac:dyDescent="0.3">
      <c r="A190" s="10"/>
      <c r="B190" s="205"/>
      <c r="C190" s="205"/>
      <c r="D190" s="205"/>
      <c r="E190" s="205"/>
      <c r="F190" s="205"/>
      <c r="G190" s="205"/>
      <c r="H190" s="205"/>
      <c r="I190" s="205"/>
      <c r="J190" s="205"/>
      <c r="K190" s="1"/>
    </row>
    <row r="191" spans="1:11" x14ac:dyDescent="0.3">
      <c r="A191" s="10"/>
      <c r="B191" s="205"/>
      <c r="C191" s="205"/>
      <c r="D191" s="205"/>
      <c r="E191" s="205"/>
      <c r="F191" s="205"/>
      <c r="G191" s="205"/>
      <c r="H191" s="205"/>
      <c r="I191" s="205"/>
      <c r="J191" s="205"/>
      <c r="K191" s="1"/>
    </row>
    <row r="192" spans="1:11" x14ac:dyDescent="0.3">
      <c r="A192" s="10"/>
      <c r="B192" s="205"/>
      <c r="C192" s="205"/>
      <c r="D192" s="205"/>
      <c r="E192" s="205"/>
      <c r="F192" s="205"/>
      <c r="G192" s="205"/>
      <c r="H192" s="205"/>
      <c r="I192" s="205"/>
      <c r="J192" s="205"/>
      <c r="K192" s="1"/>
    </row>
    <row r="193" spans="1:11" x14ac:dyDescent="0.3">
      <c r="A193" s="10"/>
      <c r="B193" s="205"/>
      <c r="C193" s="205"/>
      <c r="D193" s="205"/>
      <c r="E193" s="205"/>
      <c r="F193" s="205"/>
      <c r="G193" s="205"/>
      <c r="H193" s="205"/>
      <c r="I193" s="205"/>
      <c r="J193" s="205"/>
      <c r="K193" s="1"/>
    </row>
    <row r="194" spans="1:11" x14ac:dyDescent="0.3">
      <c r="A194" s="10"/>
      <c r="B194" s="205"/>
      <c r="C194" s="205"/>
      <c r="D194" s="205"/>
      <c r="E194" s="205"/>
      <c r="F194" s="205"/>
      <c r="G194" s="205"/>
      <c r="H194" s="205"/>
      <c r="I194" s="205"/>
      <c r="J194" s="205"/>
      <c r="K194" s="1"/>
    </row>
    <row r="195" spans="1:11" x14ac:dyDescent="0.3">
      <c r="A195" s="10"/>
      <c r="B195" s="205"/>
      <c r="C195" s="205"/>
      <c r="D195" s="205"/>
      <c r="E195" s="205"/>
      <c r="F195" s="205"/>
      <c r="G195" s="205"/>
      <c r="H195" s="205"/>
      <c r="I195" s="205"/>
      <c r="J195" s="205"/>
      <c r="K195" s="1"/>
    </row>
    <row r="196" spans="1:11" x14ac:dyDescent="0.3">
      <c r="A196" s="10"/>
      <c r="B196" s="205"/>
      <c r="C196" s="205"/>
      <c r="D196" s="205"/>
      <c r="E196" s="205"/>
      <c r="F196" s="205"/>
      <c r="G196" s="205"/>
      <c r="H196" s="205"/>
      <c r="I196" s="205"/>
      <c r="J196" s="205"/>
      <c r="K196" s="1"/>
    </row>
    <row r="197" spans="1:11" x14ac:dyDescent="0.3">
      <c r="A197" s="10"/>
      <c r="B197" s="10"/>
      <c r="C197" s="10"/>
      <c r="D197" s="10"/>
      <c r="E197" s="10"/>
      <c r="F197" s="10"/>
      <c r="G197" s="10"/>
      <c r="H197" s="10"/>
      <c r="I197" s="10"/>
      <c r="J197" s="10"/>
      <c r="K197" s="1"/>
    </row>
    <row r="198" spans="1:11" s="40" customFormat="1" x14ac:dyDescent="0.3">
      <c r="A198" s="39"/>
      <c r="B198" s="67" t="s">
        <v>112</v>
      </c>
      <c r="C198" s="52"/>
      <c r="D198" s="52"/>
      <c r="E198" s="52"/>
      <c r="F198" s="52"/>
      <c r="G198" s="52"/>
      <c r="H198" s="52"/>
      <c r="I198" s="52"/>
      <c r="J198" s="52"/>
      <c r="K198" s="44"/>
    </row>
    <row r="199" spans="1:11" s="40" customFormat="1" x14ac:dyDescent="0.3">
      <c r="A199" s="39"/>
      <c r="B199" s="223" t="s">
        <v>215</v>
      </c>
      <c r="C199" s="235"/>
      <c r="D199" s="235"/>
      <c r="E199" s="235"/>
      <c r="F199" s="235"/>
      <c r="G199" s="235"/>
      <c r="H199" s="235"/>
      <c r="I199" s="235"/>
      <c r="J199" s="236"/>
      <c r="K199" s="44"/>
    </row>
    <row r="200" spans="1:11" s="40" customFormat="1" x14ac:dyDescent="0.3">
      <c r="A200" s="39"/>
      <c r="B200" s="226"/>
      <c r="C200" s="237"/>
      <c r="D200" s="237"/>
      <c r="E200" s="237"/>
      <c r="F200" s="237"/>
      <c r="G200" s="237"/>
      <c r="H200" s="237"/>
      <c r="I200" s="237"/>
      <c r="J200" s="238"/>
      <c r="K200" s="44"/>
    </row>
    <row r="201" spans="1:11" s="40" customFormat="1" x14ac:dyDescent="0.3">
      <c r="A201" s="39"/>
      <c r="B201" s="226"/>
      <c r="C201" s="237"/>
      <c r="D201" s="237"/>
      <c r="E201" s="237"/>
      <c r="F201" s="237"/>
      <c r="G201" s="237"/>
      <c r="H201" s="237"/>
      <c r="I201" s="237"/>
      <c r="J201" s="238"/>
      <c r="K201" s="44"/>
    </row>
    <row r="202" spans="1:11" s="40" customFormat="1" x14ac:dyDescent="0.3">
      <c r="A202" s="39"/>
      <c r="B202" s="226"/>
      <c r="C202" s="237"/>
      <c r="D202" s="237"/>
      <c r="E202" s="237"/>
      <c r="F202" s="237"/>
      <c r="G202" s="237"/>
      <c r="H202" s="237"/>
      <c r="I202" s="237"/>
      <c r="J202" s="238"/>
      <c r="K202" s="44"/>
    </row>
    <row r="203" spans="1:11" s="40" customFormat="1" x14ac:dyDescent="0.3">
      <c r="A203" s="39"/>
      <c r="B203" s="226"/>
      <c r="C203" s="237"/>
      <c r="D203" s="237"/>
      <c r="E203" s="237"/>
      <c r="F203" s="237"/>
      <c r="G203" s="237"/>
      <c r="H203" s="237"/>
      <c r="I203" s="237"/>
      <c r="J203" s="238"/>
      <c r="K203" s="44"/>
    </row>
    <row r="204" spans="1:11" s="40" customFormat="1" x14ac:dyDescent="0.3">
      <c r="A204" s="39"/>
      <c r="B204" s="226"/>
      <c r="C204" s="237"/>
      <c r="D204" s="237"/>
      <c r="E204" s="237"/>
      <c r="F204" s="237"/>
      <c r="G204" s="237"/>
      <c r="H204" s="237"/>
      <c r="I204" s="237"/>
      <c r="J204" s="238"/>
      <c r="K204" s="44"/>
    </row>
    <row r="205" spans="1:11" s="40" customFormat="1" x14ac:dyDescent="0.3">
      <c r="A205" s="39"/>
      <c r="B205" s="226"/>
      <c r="C205" s="237"/>
      <c r="D205" s="237"/>
      <c r="E205" s="237"/>
      <c r="F205" s="237"/>
      <c r="G205" s="237"/>
      <c r="H205" s="237"/>
      <c r="I205" s="237"/>
      <c r="J205" s="238"/>
      <c r="K205" s="44"/>
    </row>
    <row r="206" spans="1:11" s="40" customFormat="1" x14ac:dyDescent="0.3">
      <c r="A206" s="39"/>
      <c r="B206" s="226"/>
      <c r="C206" s="237"/>
      <c r="D206" s="237"/>
      <c r="E206" s="237"/>
      <c r="F206" s="237"/>
      <c r="G206" s="237"/>
      <c r="H206" s="237"/>
      <c r="I206" s="237"/>
      <c r="J206" s="238"/>
      <c r="K206" s="44"/>
    </row>
    <row r="207" spans="1:11" s="40" customFormat="1" x14ac:dyDescent="0.3">
      <c r="A207" s="39"/>
      <c r="B207" s="226"/>
      <c r="C207" s="237"/>
      <c r="D207" s="237"/>
      <c r="E207" s="237"/>
      <c r="F207" s="237"/>
      <c r="G207" s="237"/>
      <c r="H207" s="237"/>
      <c r="I207" s="237"/>
      <c r="J207" s="238"/>
      <c r="K207" s="44"/>
    </row>
    <row r="208" spans="1:11" s="40" customFormat="1" x14ac:dyDescent="0.3">
      <c r="A208" s="39"/>
      <c r="B208" s="239"/>
      <c r="C208" s="240"/>
      <c r="D208" s="240"/>
      <c r="E208" s="240"/>
      <c r="F208" s="240"/>
      <c r="G208" s="240"/>
      <c r="H208" s="240"/>
      <c r="I208" s="240"/>
      <c r="J208" s="241"/>
      <c r="K208" s="44"/>
    </row>
    <row r="209" spans="1:14" x14ac:dyDescent="0.3">
      <c r="A209" s="10"/>
      <c r="B209" s="90" t="s">
        <v>118</v>
      </c>
      <c r="C209" s="10"/>
      <c r="D209" s="10"/>
      <c r="E209" s="10"/>
      <c r="F209" s="10"/>
      <c r="G209" s="10"/>
      <c r="H209" s="10"/>
      <c r="I209" s="10"/>
      <c r="J209" s="10"/>
      <c r="K209" s="1"/>
    </row>
    <row r="210" spans="1:14" x14ac:dyDescent="0.3">
      <c r="A210" s="10"/>
      <c r="B210" s="205"/>
      <c r="C210" s="205"/>
      <c r="D210" s="205"/>
      <c r="E210" s="205"/>
      <c r="F210" s="205"/>
      <c r="G210" s="205"/>
      <c r="H210" s="205"/>
      <c r="I210" s="205"/>
      <c r="J210" s="205"/>
      <c r="K210" s="1"/>
      <c r="L210" s="116"/>
    </row>
    <row r="211" spans="1:14" x14ac:dyDescent="0.3">
      <c r="A211" s="10"/>
      <c r="B211" s="205"/>
      <c r="C211" s="205"/>
      <c r="D211" s="205"/>
      <c r="E211" s="205"/>
      <c r="F211" s="205"/>
      <c r="G211" s="205"/>
      <c r="H211" s="205"/>
      <c r="I211" s="205"/>
      <c r="J211" s="205"/>
      <c r="K211" s="1"/>
      <c r="M211" s="114"/>
      <c r="N211" s="114"/>
    </row>
    <row r="212" spans="1:14" x14ac:dyDescent="0.3">
      <c r="A212" s="10"/>
      <c r="B212" s="205"/>
      <c r="C212" s="205"/>
      <c r="D212" s="205"/>
      <c r="E212" s="205"/>
      <c r="F212" s="205"/>
      <c r="G212" s="205"/>
      <c r="H212" s="205"/>
      <c r="I212" s="205"/>
      <c r="J212" s="205"/>
      <c r="K212" s="1"/>
      <c r="L212" s="116"/>
    </row>
    <row r="213" spans="1:14" x14ac:dyDescent="0.3">
      <c r="A213" s="10"/>
      <c r="B213" s="205"/>
      <c r="C213" s="205"/>
      <c r="D213" s="205"/>
      <c r="E213" s="205"/>
      <c r="F213" s="205"/>
      <c r="G213" s="205"/>
      <c r="H213" s="205"/>
      <c r="I213" s="205"/>
      <c r="J213" s="205"/>
      <c r="K213" s="1"/>
    </row>
    <row r="214" spans="1:14" x14ac:dyDescent="0.3">
      <c r="A214" s="10"/>
      <c r="B214" s="205"/>
      <c r="C214" s="205"/>
      <c r="D214" s="205"/>
      <c r="E214" s="205"/>
      <c r="F214" s="205"/>
      <c r="G214" s="205"/>
      <c r="H214" s="205"/>
      <c r="I214" s="205"/>
      <c r="J214" s="205"/>
      <c r="K214" s="1"/>
    </row>
    <row r="215" spans="1:14" x14ac:dyDescent="0.3">
      <c r="A215" s="10"/>
      <c r="B215" s="205"/>
      <c r="C215" s="205"/>
      <c r="D215" s="205"/>
      <c r="E215" s="205"/>
      <c r="F215" s="205"/>
      <c r="G215" s="205"/>
      <c r="H215" s="205"/>
      <c r="I215" s="205"/>
      <c r="J215" s="205"/>
      <c r="K215" s="1"/>
    </row>
    <row r="216" spans="1:14" x14ac:dyDescent="0.3">
      <c r="A216" s="10"/>
      <c r="B216" s="205"/>
      <c r="C216" s="205"/>
      <c r="D216" s="205"/>
      <c r="E216" s="205"/>
      <c r="F216" s="205"/>
      <c r="G216" s="205"/>
      <c r="H216" s="205"/>
      <c r="I216" s="205"/>
      <c r="J216" s="205"/>
      <c r="K216" s="1"/>
    </row>
    <row r="217" spans="1:14" x14ac:dyDescent="0.3">
      <c r="A217" s="10"/>
      <c r="B217" s="205"/>
      <c r="C217" s="205"/>
      <c r="D217" s="205"/>
      <c r="E217" s="205"/>
      <c r="F217" s="205"/>
      <c r="G217" s="205"/>
      <c r="H217" s="205"/>
      <c r="I217" s="205"/>
      <c r="J217" s="205"/>
      <c r="K217" s="1"/>
      <c r="L217" s="77"/>
    </row>
    <row r="218" spans="1:14" x14ac:dyDescent="0.3">
      <c r="A218" s="10"/>
      <c r="B218" s="205"/>
      <c r="C218" s="205"/>
      <c r="D218" s="205"/>
      <c r="E218" s="205"/>
      <c r="F218" s="205"/>
      <c r="G218" s="205"/>
      <c r="H218" s="205"/>
      <c r="I218" s="205"/>
      <c r="J218" s="205"/>
      <c r="K218" s="1"/>
      <c r="L218" s="77"/>
    </row>
    <row r="219" spans="1:14" x14ac:dyDescent="0.3">
      <c r="A219" s="10"/>
      <c r="B219" s="10"/>
      <c r="C219" s="10"/>
      <c r="D219" s="10"/>
      <c r="E219" s="10"/>
      <c r="F219" s="10"/>
      <c r="G219" s="10"/>
      <c r="H219" s="10"/>
      <c r="I219" s="10"/>
      <c r="J219" s="10"/>
      <c r="K219" s="1"/>
      <c r="L219" s="76"/>
    </row>
    <row r="220" spans="1:14" x14ac:dyDescent="0.3">
      <c r="A220" s="10"/>
      <c r="B220" s="67" t="s">
        <v>113</v>
      </c>
      <c r="C220" s="10"/>
      <c r="D220" s="10"/>
      <c r="E220" s="10"/>
      <c r="F220" s="10"/>
      <c r="G220" s="10"/>
      <c r="H220" s="10"/>
      <c r="I220" s="10"/>
      <c r="J220" s="10"/>
      <c r="K220" s="1"/>
      <c r="L220" s="76"/>
    </row>
    <row r="221" spans="1:14" ht="16.2" customHeight="1" x14ac:dyDescent="0.3">
      <c r="A221" s="10"/>
      <c r="B221" s="223" t="s">
        <v>192</v>
      </c>
      <c r="C221" s="235"/>
      <c r="D221" s="235"/>
      <c r="E221" s="235"/>
      <c r="F221" s="235"/>
      <c r="G221" s="235"/>
      <c r="H221" s="235"/>
      <c r="I221" s="235"/>
      <c r="J221" s="236"/>
      <c r="K221" s="1"/>
    </row>
    <row r="222" spans="1:14" ht="16.2" customHeight="1" x14ac:dyDescent="0.3">
      <c r="A222" s="10"/>
      <c r="B222" s="226"/>
      <c r="C222" s="237"/>
      <c r="D222" s="237"/>
      <c r="E222" s="237"/>
      <c r="F222" s="237"/>
      <c r="G222" s="237"/>
      <c r="H222" s="237"/>
      <c r="I222" s="237"/>
      <c r="J222" s="238"/>
      <c r="K222" s="1"/>
    </row>
    <row r="223" spans="1:14" ht="16.2" customHeight="1" x14ac:dyDescent="0.3">
      <c r="A223" s="10"/>
      <c r="B223" s="226"/>
      <c r="C223" s="237"/>
      <c r="D223" s="237"/>
      <c r="E223" s="237"/>
      <c r="F223" s="237"/>
      <c r="G223" s="237"/>
      <c r="H223" s="237"/>
      <c r="I223" s="237"/>
      <c r="J223" s="238"/>
      <c r="K223" s="1"/>
    </row>
    <row r="224" spans="1:14" ht="16.2" customHeight="1" x14ac:dyDescent="0.3">
      <c r="A224" s="10"/>
      <c r="B224" s="226"/>
      <c r="C224" s="237"/>
      <c r="D224" s="237"/>
      <c r="E224" s="237"/>
      <c r="F224" s="237"/>
      <c r="G224" s="237"/>
      <c r="H224" s="237"/>
      <c r="I224" s="237"/>
      <c r="J224" s="238"/>
      <c r="K224" s="1"/>
    </row>
    <row r="225" spans="1:12" ht="16.2" customHeight="1" x14ac:dyDescent="0.3">
      <c r="A225" s="10"/>
      <c r="B225" s="226"/>
      <c r="C225" s="237"/>
      <c r="D225" s="237"/>
      <c r="E225" s="237"/>
      <c r="F225" s="237"/>
      <c r="G225" s="237"/>
      <c r="H225" s="237"/>
      <c r="I225" s="237"/>
      <c r="J225" s="238"/>
      <c r="K225" s="1"/>
    </row>
    <row r="226" spans="1:12" ht="16.2" customHeight="1" x14ac:dyDescent="0.3">
      <c r="A226" s="10"/>
      <c r="B226" s="226"/>
      <c r="C226" s="237"/>
      <c r="D226" s="237"/>
      <c r="E226" s="237"/>
      <c r="F226" s="237"/>
      <c r="G226" s="237"/>
      <c r="H226" s="237"/>
      <c r="I226" s="237"/>
      <c r="J226" s="238"/>
      <c r="K226" s="1"/>
    </row>
    <row r="227" spans="1:12" ht="16.2" customHeight="1" x14ac:dyDescent="0.3">
      <c r="A227" s="10"/>
      <c r="B227" s="226"/>
      <c r="C227" s="237"/>
      <c r="D227" s="237"/>
      <c r="E227" s="237"/>
      <c r="F227" s="237"/>
      <c r="G227" s="237"/>
      <c r="H227" s="237"/>
      <c r="I227" s="237"/>
      <c r="J227" s="238"/>
      <c r="K227" s="1"/>
    </row>
    <row r="228" spans="1:12" ht="16.2" customHeight="1" x14ac:dyDescent="0.3">
      <c r="A228" s="10"/>
      <c r="B228" s="239"/>
      <c r="C228" s="240"/>
      <c r="D228" s="240"/>
      <c r="E228" s="240"/>
      <c r="F228" s="240"/>
      <c r="G228" s="240"/>
      <c r="H228" s="240"/>
      <c r="I228" s="240"/>
      <c r="J228" s="241"/>
      <c r="K228" s="1"/>
    </row>
    <row r="229" spans="1:12" ht="7.95" customHeight="1" x14ac:dyDescent="0.3">
      <c r="A229" s="10"/>
      <c r="B229" s="10"/>
      <c r="C229" s="10"/>
      <c r="D229" s="10"/>
      <c r="E229" s="10"/>
      <c r="F229" s="10"/>
      <c r="G229" s="10"/>
      <c r="H229" s="10"/>
      <c r="I229" s="10"/>
      <c r="J229" s="10"/>
      <c r="K229" s="1"/>
    </row>
    <row r="230" spans="1:12" x14ac:dyDescent="0.3">
      <c r="A230" s="10"/>
      <c r="B230" s="66" t="s">
        <v>114</v>
      </c>
      <c r="C230" s="10"/>
      <c r="D230" s="10"/>
      <c r="E230" s="10"/>
      <c r="F230" s="10"/>
      <c r="G230" s="10"/>
      <c r="H230" s="10"/>
      <c r="I230" s="10"/>
      <c r="J230" s="10"/>
      <c r="K230" s="1"/>
    </row>
    <row r="231" spans="1:12" x14ac:dyDescent="0.3">
      <c r="A231" s="10"/>
      <c r="B231" s="275" t="s">
        <v>126</v>
      </c>
      <c r="C231" s="275"/>
      <c r="D231" s="275"/>
      <c r="E231" s="275"/>
      <c r="F231" s="275"/>
      <c r="G231" s="275"/>
      <c r="H231" s="275"/>
      <c r="I231" s="275"/>
      <c r="J231" s="275"/>
      <c r="K231" s="1"/>
    </row>
    <row r="232" spans="1:12" x14ac:dyDescent="0.3">
      <c r="A232" s="10"/>
      <c r="B232" s="275"/>
      <c r="C232" s="275"/>
      <c r="D232" s="275"/>
      <c r="E232" s="275"/>
      <c r="F232" s="275"/>
      <c r="G232" s="275"/>
      <c r="H232" s="275"/>
      <c r="I232" s="275"/>
      <c r="J232" s="275"/>
      <c r="K232" s="1"/>
    </row>
    <row r="233" spans="1:12" x14ac:dyDescent="0.3">
      <c r="A233" s="10"/>
      <c r="B233" s="275"/>
      <c r="C233" s="275"/>
      <c r="D233" s="275"/>
      <c r="E233" s="275"/>
      <c r="F233" s="275"/>
      <c r="G233" s="275"/>
      <c r="H233" s="275"/>
      <c r="I233" s="275"/>
      <c r="J233" s="275"/>
      <c r="K233" s="1"/>
    </row>
    <row r="234" spans="1:12" x14ac:dyDescent="0.3">
      <c r="A234" s="10"/>
      <c r="B234" s="276"/>
      <c r="C234" s="276"/>
      <c r="D234" s="276"/>
      <c r="E234" s="276"/>
      <c r="F234" s="276"/>
      <c r="G234" s="276"/>
      <c r="H234" s="276"/>
      <c r="I234" s="276"/>
      <c r="J234" s="276"/>
      <c r="K234" s="1"/>
    </row>
    <row r="235" spans="1:12" x14ac:dyDescent="0.3">
      <c r="A235" s="10"/>
      <c r="B235" s="205"/>
      <c r="C235" s="205"/>
      <c r="D235" s="205"/>
      <c r="E235" s="205"/>
      <c r="F235" s="205"/>
      <c r="G235" s="205"/>
      <c r="H235" s="205"/>
      <c r="I235" s="205"/>
      <c r="J235" s="205"/>
      <c r="K235" s="1"/>
      <c r="L235" s="114"/>
    </row>
    <row r="236" spans="1:12" x14ac:dyDescent="0.3">
      <c r="A236" s="10"/>
      <c r="B236" s="205"/>
      <c r="C236" s="205"/>
      <c r="D236" s="205"/>
      <c r="E236" s="205"/>
      <c r="F236" s="205"/>
      <c r="G236" s="205"/>
      <c r="H236" s="205"/>
      <c r="I236" s="205"/>
      <c r="J236" s="205"/>
      <c r="K236" s="1"/>
      <c r="L236" s="115"/>
    </row>
    <row r="237" spans="1:12" x14ac:dyDescent="0.3">
      <c r="A237" s="10"/>
      <c r="B237" s="205"/>
      <c r="C237" s="205"/>
      <c r="D237" s="205"/>
      <c r="E237" s="205"/>
      <c r="F237" s="205"/>
      <c r="G237" s="205"/>
      <c r="H237" s="205"/>
      <c r="I237" s="205"/>
      <c r="J237" s="205"/>
      <c r="K237" s="1"/>
      <c r="L237" s="114"/>
    </row>
    <row r="238" spans="1:12" x14ac:dyDescent="0.3">
      <c r="A238" s="10"/>
      <c r="B238" s="205"/>
      <c r="C238" s="205"/>
      <c r="D238" s="205"/>
      <c r="E238" s="205"/>
      <c r="F238" s="205"/>
      <c r="G238" s="205"/>
      <c r="H238" s="205"/>
      <c r="I238" s="205"/>
      <c r="J238" s="205"/>
      <c r="K238" s="1"/>
      <c r="L238" s="115"/>
    </row>
    <row r="239" spans="1:12" x14ac:dyDescent="0.3">
      <c r="A239" s="10"/>
      <c r="B239" s="205"/>
      <c r="C239" s="205"/>
      <c r="D239" s="205"/>
      <c r="E239" s="205"/>
      <c r="F239" s="205"/>
      <c r="G239" s="205"/>
      <c r="H239" s="205"/>
      <c r="I239" s="205"/>
      <c r="J239" s="205"/>
      <c r="K239" s="1"/>
      <c r="L239" s="114"/>
    </row>
    <row r="240" spans="1:12" x14ac:dyDescent="0.3">
      <c r="A240" s="10"/>
      <c r="B240" s="205"/>
      <c r="C240" s="205"/>
      <c r="D240" s="205"/>
      <c r="E240" s="205"/>
      <c r="F240" s="205"/>
      <c r="G240" s="205"/>
      <c r="H240" s="205"/>
      <c r="I240" s="205"/>
      <c r="J240" s="205"/>
      <c r="K240" s="1"/>
      <c r="L240" s="115"/>
    </row>
    <row r="241" spans="1:12" x14ac:dyDescent="0.3">
      <c r="A241" s="10"/>
      <c r="B241" s="205"/>
      <c r="C241" s="205"/>
      <c r="D241" s="205"/>
      <c r="E241" s="205"/>
      <c r="F241" s="205"/>
      <c r="G241" s="205"/>
      <c r="H241" s="205"/>
      <c r="I241" s="205"/>
      <c r="J241" s="205"/>
      <c r="K241" s="1"/>
      <c r="L241" s="114"/>
    </row>
    <row r="242" spans="1:12" x14ac:dyDescent="0.3">
      <c r="A242" s="10"/>
      <c r="B242" s="205"/>
      <c r="C242" s="205"/>
      <c r="D242" s="205"/>
      <c r="E242" s="205"/>
      <c r="F242" s="205"/>
      <c r="G242" s="205"/>
      <c r="H242" s="205"/>
      <c r="I242" s="205"/>
      <c r="J242" s="205"/>
      <c r="K242" s="1"/>
      <c r="L242" s="114"/>
    </row>
    <row r="243" spans="1:12" x14ac:dyDescent="0.3">
      <c r="A243" s="10"/>
      <c r="B243" s="205"/>
      <c r="C243" s="205"/>
      <c r="D243" s="205"/>
      <c r="E243" s="205"/>
      <c r="F243" s="205"/>
      <c r="G243" s="205"/>
      <c r="H243" s="205"/>
      <c r="I243" s="205"/>
      <c r="J243" s="205"/>
      <c r="K243" s="1"/>
      <c r="L243" s="114"/>
    </row>
    <row r="244" spans="1:12" x14ac:dyDescent="0.3">
      <c r="A244" s="10"/>
      <c r="B244" s="57"/>
      <c r="C244" s="57"/>
      <c r="D244" s="57"/>
      <c r="E244" s="57"/>
      <c r="F244" s="57"/>
      <c r="G244" s="57"/>
      <c r="H244" s="57"/>
      <c r="I244" s="57"/>
      <c r="J244" s="57"/>
      <c r="K244" s="1"/>
    </row>
    <row r="245" spans="1:12" x14ac:dyDescent="0.3">
      <c r="A245" s="10"/>
      <c r="B245" s="66" t="s">
        <v>124</v>
      </c>
      <c r="C245" s="10"/>
      <c r="D245" s="10"/>
      <c r="E245" s="10"/>
      <c r="F245" s="10"/>
      <c r="G245" s="10"/>
      <c r="H245" s="10"/>
      <c r="I245" s="10"/>
      <c r="J245" s="10"/>
      <c r="K245" s="1"/>
    </row>
    <row r="246" spans="1:12" x14ac:dyDescent="0.3">
      <c r="A246" s="10"/>
      <c r="B246" s="275" t="s">
        <v>209</v>
      </c>
      <c r="C246" s="275"/>
      <c r="D246" s="275"/>
      <c r="E246" s="275"/>
      <c r="F246" s="275"/>
      <c r="G246" s="275"/>
      <c r="H246" s="275"/>
      <c r="I246" s="275"/>
      <c r="J246" s="275"/>
      <c r="K246" s="1"/>
    </row>
    <row r="247" spans="1:12" x14ac:dyDescent="0.3">
      <c r="A247" s="10"/>
      <c r="B247" s="275"/>
      <c r="C247" s="275"/>
      <c r="D247" s="275"/>
      <c r="E247" s="275"/>
      <c r="F247" s="275"/>
      <c r="G247" s="275"/>
      <c r="H247" s="275"/>
      <c r="I247" s="275"/>
      <c r="J247" s="275"/>
      <c r="K247" s="1"/>
    </row>
    <row r="248" spans="1:12" x14ac:dyDescent="0.3">
      <c r="A248" s="10"/>
      <c r="B248" s="275"/>
      <c r="C248" s="275"/>
      <c r="D248" s="275"/>
      <c r="E248" s="275"/>
      <c r="F248" s="275"/>
      <c r="G248" s="275"/>
      <c r="H248" s="275"/>
      <c r="I248" s="275"/>
      <c r="J248" s="275"/>
      <c r="K248" s="1"/>
    </row>
    <row r="249" spans="1:12" x14ac:dyDescent="0.3">
      <c r="A249" s="10"/>
      <c r="B249" s="275"/>
      <c r="C249" s="275"/>
      <c r="D249" s="275"/>
      <c r="E249" s="275"/>
      <c r="F249" s="275"/>
      <c r="G249" s="275"/>
      <c r="H249" s="275"/>
      <c r="I249" s="275"/>
      <c r="J249" s="275"/>
      <c r="K249" s="1"/>
    </row>
    <row r="250" spans="1:12" x14ac:dyDescent="0.3">
      <c r="A250" s="10"/>
      <c r="B250" s="275"/>
      <c r="C250" s="275"/>
      <c r="D250" s="275"/>
      <c r="E250" s="275"/>
      <c r="F250" s="275"/>
      <c r="G250" s="275"/>
      <c r="H250" s="275"/>
      <c r="I250" s="275"/>
      <c r="J250" s="275"/>
      <c r="K250" s="1"/>
    </row>
    <row r="251" spans="1:12" x14ac:dyDescent="0.3">
      <c r="A251" s="10"/>
      <c r="B251" s="276"/>
      <c r="C251" s="276"/>
      <c r="D251" s="276"/>
      <c r="E251" s="276"/>
      <c r="F251" s="276"/>
      <c r="G251" s="276"/>
      <c r="H251" s="276"/>
      <c r="I251" s="276"/>
      <c r="J251" s="276"/>
      <c r="K251" s="1"/>
    </row>
    <row r="252" spans="1:12" x14ac:dyDescent="0.3">
      <c r="A252" s="10"/>
      <c r="B252" s="205"/>
      <c r="C252" s="205"/>
      <c r="D252" s="205"/>
      <c r="E252" s="205"/>
      <c r="F252" s="205"/>
      <c r="G252" s="205"/>
      <c r="H252" s="205"/>
      <c r="I252" s="205"/>
      <c r="J252" s="205"/>
      <c r="K252" s="1"/>
      <c r="L252" s="115"/>
    </row>
    <row r="253" spans="1:12" x14ac:dyDescent="0.3">
      <c r="A253" s="10"/>
      <c r="B253" s="205"/>
      <c r="C253" s="205"/>
      <c r="D253" s="205"/>
      <c r="E253" s="205"/>
      <c r="F253" s="205"/>
      <c r="G253" s="205"/>
      <c r="H253" s="205"/>
      <c r="I253" s="205"/>
      <c r="J253" s="205"/>
      <c r="K253" s="1"/>
    </row>
    <row r="254" spans="1:12" x14ac:dyDescent="0.3">
      <c r="A254" s="10"/>
      <c r="B254" s="205"/>
      <c r="C254" s="205"/>
      <c r="D254" s="205"/>
      <c r="E254" s="205"/>
      <c r="F254" s="205"/>
      <c r="G254" s="205"/>
      <c r="H254" s="205"/>
      <c r="I254" s="205"/>
      <c r="J254" s="205"/>
      <c r="K254" s="1"/>
      <c r="L254" s="115"/>
    </row>
    <row r="255" spans="1:12" x14ac:dyDescent="0.3">
      <c r="A255" s="10"/>
      <c r="B255" s="205"/>
      <c r="C255" s="205"/>
      <c r="D255" s="205"/>
      <c r="E255" s="205"/>
      <c r="F255" s="205"/>
      <c r="G255" s="205"/>
      <c r="H255" s="205"/>
      <c r="I255" s="205"/>
      <c r="J255" s="205"/>
      <c r="K255" s="1"/>
    </row>
    <row r="256" spans="1:12" x14ac:dyDescent="0.3">
      <c r="A256" s="10"/>
      <c r="B256" s="205"/>
      <c r="C256" s="205"/>
      <c r="D256" s="205"/>
      <c r="E256" s="205"/>
      <c r="F256" s="205"/>
      <c r="G256" s="205"/>
      <c r="H256" s="205"/>
      <c r="I256" s="205"/>
      <c r="J256" s="205"/>
      <c r="K256" s="1"/>
    </row>
    <row r="257" spans="1:11" x14ac:dyDescent="0.3">
      <c r="A257" s="10"/>
      <c r="B257" s="205"/>
      <c r="C257" s="205"/>
      <c r="D257" s="205"/>
      <c r="E257" s="205"/>
      <c r="F257" s="205"/>
      <c r="G257" s="205"/>
      <c r="H257" s="205"/>
      <c r="I257" s="205"/>
      <c r="J257" s="205"/>
      <c r="K257" s="1"/>
    </row>
    <row r="258" spans="1:11" x14ac:dyDescent="0.3">
      <c r="A258" s="10"/>
      <c r="B258" s="205"/>
      <c r="C258" s="205"/>
      <c r="D258" s="205"/>
      <c r="E258" s="205"/>
      <c r="F258" s="205"/>
      <c r="G258" s="205"/>
      <c r="H258" s="205"/>
      <c r="I258" s="205"/>
      <c r="J258" s="205"/>
      <c r="K258" s="1"/>
    </row>
    <row r="259" spans="1:11" x14ac:dyDescent="0.3">
      <c r="A259" s="10"/>
      <c r="B259" s="205"/>
      <c r="C259" s="205"/>
      <c r="D259" s="205"/>
      <c r="E259" s="205"/>
      <c r="F259" s="205"/>
      <c r="G259" s="205"/>
      <c r="H259" s="205"/>
      <c r="I259" s="205"/>
      <c r="J259" s="205"/>
      <c r="K259" s="1"/>
    </row>
    <row r="260" spans="1:11" x14ac:dyDescent="0.3">
      <c r="A260" s="10"/>
      <c r="B260" s="205"/>
      <c r="C260" s="205"/>
      <c r="D260" s="205"/>
      <c r="E260" s="205"/>
      <c r="F260" s="205"/>
      <c r="G260" s="205"/>
      <c r="H260" s="205"/>
      <c r="I260" s="205"/>
      <c r="J260" s="205"/>
      <c r="K260" s="1"/>
    </row>
    <row r="261" spans="1:11" s="10" customFormat="1" x14ac:dyDescent="0.3">
      <c r="B261" s="57"/>
      <c r="C261" s="57"/>
      <c r="D261" s="57"/>
      <c r="E261" s="57"/>
      <c r="F261" s="57"/>
      <c r="G261" s="57"/>
      <c r="H261" s="57"/>
      <c r="I261" s="57"/>
      <c r="J261" s="57"/>
    </row>
    <row r="262" spans="1:11" s="10" customFormat="1" x14ac:dyDescent="0.3">
      <c r="B262" s="67" t="s">
        <v>115</v>
      </c>
      <c r="C262" s="49"/>
      <c r="D262" s="49"/>
      <c r="E262" s="49"/>
      <c r="F262" s="49"/>
      <c r="G262" s="49"/>
      <c r="H262" s="49"/>
      <c r="I262" s="49"/>
      <c r="J262" s="49"/>
      <c r="K262" s="1"/>
    </row>
    <row r="263" spans="1:11" s="10" customFormat="1" ht="13.95" customHeight="1" x14ac:dyDescent="0.3">
      <c r="B263" s="288" t="s">
        <v>196</v>
      </c>
      <c r="C263" s="289"/>
      <c r="D263" s="289"/>
      <c r="E263" s="289"/>
      <c r="F263" s="289"/>
      <c r="G263" s="289"/>
      <c r="H263" s="289"/>
      <c r="I263" s="289"/>
      <c r="J263" s="290"/>
      <c r="K263" s="1"/>
    </row>
    <row r="264" spans="1:11" s="10" customFormat="1" ht="13.95" customHeight="1" x14ac:dyDescent="0.3">
      <c r="B264" s="291"/>
      <c r="C264" s="292"/>
      <c r="D264" s="292"/>
      <c r="E264" s="292"/>
      <c r="F264" s="292"/>
      <c r="G264" s="292"/>
      <c r="H264" s="292"/>
      <c r="I264" s="292"/>
      <c r="J264" s="293"/>
      <c r="K264" s="1"/>
    </row>
    <row r="265" spans="1:11" s="10" customFormat="1" ht="13.95" customHeight="1" x14ac:dyDescent="0.3">
      <c r="B265" s="291"/>
      <c r="C265" s="292"/>
      <c r="D265" s="292"/>
      <c r="E265" s="292"/>
      <c r="F265" s="292"/>
      <c r="G265" s="292"/>
      <c r="H265" s="292"/>
      <c r="I265" s="292"/>
      <c r="J265" s="293"/>
      <c r="K265" s="1"/>
    </row>
    <row r="266" spans="1:11" s="10" customFormat="1" ht="13.95" customHeight="1" x14ac:dyDescent="0.3">
      <c r="B266" s="291"/>
      <c r="C266" s="292"/>
      <c r="D266" s="292"/>
      <c r="E266" s="292"/>
      <c r="F266" s="292"/>
      <c r="G266" s="292"/>
      <c r="H266" s="292"/>
      <c r="I266" s="292"/>
      <c r="J266" s="293"/>
      <c r="K266" s="1"/>
    </row>
    <row r="267" spans="1:11" s="10" customFormat="1" ht="13.95" customHeight="1" x14ac:dyDescent="0.3">
      <c r="B267" s="291"/>
      <c r="C267" s="292"/>
      <c r="D267" s="292"/>
      <c r="E267" s="292"/>
      <c r="F267" s="292"/>
      <c r="G267" s="292"/>
      <c r="H267" s="292"/>
      <c r="I267" s="292"/>
      <c r="J267" s="293"/>
      <c r="K267" s="1"/>
    </row>
    <row r="268" spans="1:11" s="10" customFormat="1" ht="13.95" customHeight="1" x14ac:dyDescent="0.3">
      <c r="B268" s="291"/>
      <c r="C268" s="292"/>
      <c r="D268" s="292"/>
      <c r="E268" s="292"/>
      <c r="F268" s="292"/>
      <c r="G268" s="292"/>
      <c r="H268" s="292"/>
      <c r="I268" s="292"/>
      <c r="J268" s="293"/>
      <c r="K268" s="1"/>
    </row>
    <row r="269" spans="1:11" s="10" customFormat="1" ht="13.95" customHeight="1" x14ac:dyDescent="0.3">
      <c r="B269" s="291"/>
      <c r="C269" s="292"/>
      <c r="D269" s="292"/>
      <c r="E269" s="292"/>
      <c r="F269" s="292"/>
      <c r="G269" s="292"/>
      <c r="H269" s="292"/>
      <c r="I269" s="292"/>
      <c r="J269" s="293"/>
      <c r="K269" s="1"/>
    </row>
    <row r="270" spans="1:11" s="10" customFormat="1" ht="13.95" customHeight="1" x14ac:dyDescent="0.3">
      <c r="B270" s="291"/>
      <c r="C270" s="292"/>
      <c r="D270" s="292"/>
      <c r="E270" s="292"/>
      <c r="F270" s="292"/>
      <c r="G270" s="292"/>
      <c r="H270" s="292"/>
      <c r="I270" s="292"/>
      <c r="J270" s="293"/>
      <c r="K270" s="1"/>
    </row>
    <row r="271" spans="1:11" s="10" customFormat="1" ht="13.95" customHeight="1" x14ac:dyDescent="0.3">
      <c r="B271" s="291"/>
      <c r="C271" s="292"/>
      <c r="D271" s="292"/>
      <c r="E271" s="292"/>
      <c r="F271" s="292"/>
      <c r="G271" s="292"/>
      <c r="H271" s="292"/>
      <c r="I271" s="292"/>
      <c r="J271" s="293"/>
      <c r="K271" s="1"/>
    </row>
    <row r="272" spans="1:11" s="10" customFormat="1" ht="13.95" customHeight="1" x14ac:dyDescent="0.3">
      <c r="B272" s="291"/>
      <c r="C272" s="292"/>
      <c r="D272" s="292"/>
      <c r="E272" s="292"/>
      <c r="F272" s="292"/>
      <c r="G272" s="292"/>
      <c r="H272" s="292"/>
      <c r="I272" s="292"/>
      <c r="J272" s="293"/>
      <c r="K272" s="1"/>
    </row>
    <row r="273" spans="1:12" s="10" customFormat="1" ht="27.45" customHeight="1" x14ac:dyDescent="0.3">
      <c r="B273" s="294"/>
      <c r="C273" s="295"/>
      <c r="D273" s="295"/>
      <c r="E273" s="295"/>
      <c r="F273" s="295"/>
      <c r="G273" s="295"/>
      <c r="H273" s="295"/>
      <c r="I273" s="295"/>
      <c r="J273" s="296"/>
      <c r="K273" s="1"/>
    </row>
    <row r="274" spans="1:12" x14ac:dyDescent="0.3">
      <c r="A274" s="10"/>
      <c r="B274" s="90" t="s">
        <v>118</v>
      </c>
      <c r="C274" s="10"/>
      <c r="D274" s="10"/>
      <c r="E274" s="10"/>
      <c r="F274" s="10"/>
      <c r="G274" s="10"/>
      <c r="H274" s="10"/>
      <c r="I274" s="10"/>
      <c r="J274" s="10"/>
      <c r="K274" s="1"/>
    </row>
    <row r="275" spans="1:12" ht="16.95" customHeight="1" x14ac:dyDescent="0.3">
      <c r="A275" s="10"/>
      <c r="B275" s="253" t="s">
        <v>218</v>
      </c>
      <c r="C275" s="253"/>
      <c r="D275" s="253"/>
      <c r="E275" s="253"/>
      <c r="F275" s="253"/>
      <c r="G275" s="253"/>
      <c r="H275" s="253"/>
      <c r="I275" s="253"/>
      <c r="J275" s="253"/>
      <c r="K275" s="1"/>
      <c r="L275" s="117"/>
    </row>
    <row r="276" spans="1:12" ht="16.95" customHeight="1" x14ac:dyDescent="0.3">
      <c r="A276" s="10"/>
      <c r="B276" s="253"/>
      <c r="C276" s="253"/>
      <c r="D276" s="253"/>
      <c r="E276" s="253"/>
      <c r="F276" s="253"/>
      <c r="G276" s="253"/>
      <c r="H276" s="253"/>
      <c r="I276" s="253"/>
      <c r="J276" s="253"/>
      <c r="K276" s="1"/>
      <c r="L276" s="118"/>
    </row>
    <row r="277" spans="1:12" ht="16.95" customHeight="1" x14ac:dyDescent="0.3">
      <c r="A277" s="10"/>
      <c r="B277" s="253"/>
      <c r="C277" s="253"/>
      <c r="D277" s="253"/>
      <c r="E277" s="253"/>
      <c r="F277" s="253"/>
      <c r="G277" s="253"/>
      <c r="H277" s="253"/>
      <c r="I277" s="253"/>
      <c r="J277" s="253"/>
      <c r="K277" s="1"/>
    </row>
    <row r="278" spans="1:12" ht="25.8" customHeight="1" x14ac:dyDescent="0.3">
      <c r="A278" s="10"/>
      <c r="B278" s="253"/>
      <c r="C278" s="253"/>
      <c r="D278" s="253"/>
      <c r="E278" s="253"/>
      <c r="F278" s="253"/>
      <c r="G278" s="253"/>
      <c r="H278" s="253"/>
      <c r="I278" s="253"/>
      <c r="J278" s="253"/>
      <c r="K278" s="1"/>
    </row>
    <row r="279" spans="1:12" ht="25.8" customHeight="1" x14ac:dyDescent="0.3">
      <c r="A279" s="10"/>
      <c r="B279" s="253"/>
      <c r="C279" s="253"/>
      <c r="D279" s="253"/>
      <c r="E279" s="253"/>
      <c r="F279" s="253"/>
      <c r="G279" s="253"/>
      <c r="H279" s="253"/>
      <c r="I279" s="253"/>
      <c r="J279" s="253"/>
      <c r="K279" s="1"/>
    </row>
    <row r="280" spans="1:12" ht="24" customHeight="1" x14ac:dyDescent="0.3">
      <c r="A280" s="10"/>
      <c r="B280" s="253"/>
      <c r="C280" s="253"/>
      <c r="D280" s="253"/>
      <c r="E280" s="253"/>
      <c r="F280" s="253"/>
      <c r="G280" s="253"/>
      <c r="H280" s="253"/>
      <c r="I280" s="253"/>
      <c r="J280" s="253"/>
      <c r="K280" s="1"/>
    </row>
    <row r="281" spans="1:12" ht="24" customHeight="1" x14ac:dyDescent="0.3">
      <c r="A281" s="10"/>
      <c r="B281" s="253"/>
      <c r="C281" s="253"/>
      <c r="D281" s="253"/>
      <c r="E281" s="253"/>
      <c r="F281" s="253"/>
      <c r="G281" s="253"/>
      <c r="H281" s="253"/>
      <c r="I281" s="253"/>
      <c r="J281" s="253"/>
      <c r="K281" s="1"/>
    </row>
    <row r="282" spans="1:12" ht="24" customHeight="1" x14ac:dyDescent="0.3">
      <c r="A282" s="10"/>
      <c r="B282" s="253"/>
      <c r="C282" s="253"/>
      <c r="D282" s="253"/>
      <c r="E282" s="253"/>
      <c r="F282" s="253"/>
      <c r="G282" s="253"/>
      <c r="H282" s="253"/>
      <c r="I282" s="253"/>
      <c r="J282" s="253"/>
      <c r="K282" s="1"/>
    </row>
    <row r="283" spans="1:12" ht="16.95" customHeight="1" x14ac:dyDescent="0.3">
      <c r="A283" s="10"/>
      <c r="B283" s="253"/>
      <c r="C283" s="253"/>
      <c r="D283" s="253"/>
      <c r="E283" s="253"/>
      <c r="F283" s="253"/>
      <c r="G283" s="253"/>
      <c r="H283" s="253"/>
      <c r="I283" s="253"/>
      <c r="J283" s="253"/>
      <c r="K283" s="1"/>
    </row>
    <row r="284" spans="1:12" ht="16.95" customHeight="1" x14ac:dyDescent="0.3">
      <c r="A284" s="10"/>
      <c r="B284" s="253"/>
      <c r="C284" s="253"/>
      <c r="D284" s="253"/>
      <c r="E284" s="253"/>
      <c r="F284" s="253"/>
      <c r="G284" s="253"/>
      <c r="H284" s="253"/>
      <c r="I284" s="253"/>
      <c r="J284" s="253"/>
      <c r="K284" s="1"/>
    </row>
    <row r="285" spans="1:12" ht="16.95" customHeight="1" x14ac:dyDescent="0.3">
      <c r="A285" s="10"/>
      <c r="B285" s="253"/>
      <c r="C285" s="253"/>
      <c r="D285" s="253"/>
      <c r="E285" s="253"/>
      <c r="F285" s="253"/>
      <c r="G285" s="253"/>
      <c r="H285" s="253"/>
      <c r="I285" s="253"/>
      <c r="J285" s="253"/>
      <c r="K285" s="1"/>
    </row>
    <row r="286" spans="1:12" ht="16.95" customHeight="1" x14ac:dyDescent="0.3">
      <c r="A286" s="10"/>
      <c r="B286" s="253"/>
      <c r="C286" s="253"/>
      <c r="D286" s="253"/>
      <c r="E286" s="253"/>
      <c r="F286" s="253"/>
      <c r="G286" s="253"/>
      <c r="H286" s="253"/>
      <c r="I286" s="253"/>
      <c r="J286" s="253"/>
      <c r="K286" s="1"/>
    </row>
    <row r="287" spans="1:12" ht="16.95" customHeight="1" x14ac:dyDescent="0.3">
      <c r="A287" s="10"/>
      <c r="B287" s="253"/>
      <c r="C287" s="253"/>
      <c r="D287" s="253"/>
      <c r="E287" s="253"/>
      <c r="F287" s="253"/>
      <c r="G287" s="253"/>
      <c r="H287" s="253"/>
      <c r="I287" s="253"/>
      <c r="J287" s="253"/>
      <c r="K287" s="1"/>
    </row>
    <row r="288" spans="1:12" ht="16.95" customHeight="1" x14ac:dyDescent="0.3">
      <c r="A288" s="10"/>
      <c r="B288" s="253"/>
      <c r="C288" s="253"/>
      <c r="D288" s="253"/>
      <c r="E288" s="253"/>
      <c r="F288" s="253"/>
      <c r="G288" s="253"/>
      <c r="H288" s="253"/>
      <c r="I288" s="253"/>
      <c r="J288" s="253"/>
      <c r="K288" s="1"/>
    </row>
    <row r="289" spans="1:11" ht="16.95" customHeight="1" x14ac:dyDescent="0.3">
      <c r="A289" s="10"/>
      <c r="B289" s="253"/>
      <c r="C289" s="253"/>
      <c r="D289" s="253"/>
      <c r="E289" s="253"/>
      <c r="F289" s="253"/>
      <c r="G289" s="253"/>
      <c r="H289" s="253"/>
      <c r="I289" s="253"/>
      <c r="J289" s="253"/>
      <c r="K289" s="1"/>
    </row>
    <row r="290" spans="1:11" ht="16.95" customHeight="1" x14ac:dyDescent="0.3">
      <c r="A290" s="10"/>
      <c r="B290" s="253"/>
      <c r="C290" s="253"/>
      <c r="D290" s="253"/>
      <c r="E290" s="253"/>
      <c r="F290" s="253"/>
      <c r="G290" s="253"/>
      <c r="H290" s="253"/>
      <c r="I290" s="253"/>
      <c r="J290" s="253"/>
      <c r="K290" s="1"/>
    </row>
    <row r="291" spans="1:11" ht="16.95" customHeight="1" x14ac:dyDescent="0.3">
      <c r="A291" s="10"/>
      <c r="B291" s="253"/>
      <c r="C291" s="253"/>
      <c r="D291" s="253"/>
      <c r="E291" s="253"/>
      <c r="F291" s="253"/>
      <c r="G291" s="253"/>
      <c r="H291" s="253"/>
      <c r="I291" s="253"/>
      <c r="J291" s="253"/>
      <c r="K291" s="1"/>
    </row>
    <row r="292" spans="1:11" ht="16.95" customHeight="1" x14ac:dyDescent="0.3">
      <c r="A292" s="10"/>
      <c r="B292" s="253"/>
      <c r="C292" s="253"/>
      <c r="D292" s="253"/>
      <c r="E292" s="253"/>
      <c r="F292" s="253"/>
      <c r="G292" s="253"/>
      <c r="H292" s="253"/>
      <c r="I292" s="253"/>
      <c r="J292" s="253"/>
      <c r="K292" s="1"/>
    </row>
    <row r="293" spans="1:11" x14ac:dyDescent="0.3">
      <c r="A293" s="10"/>
      <c r="B293" s="253"/>
      <c r="C293" s="253"/>
      <c r="D293" s="253"/>
      <c r="E293" s="253"/>
      <c r="F293" s="253"/>
      <c r="G293" s="253"/>
      <c r="H293" s="253"/>
      <c r="I293" s="253"/>
      <c r="J293" s="253"/>
      <c r="K293" s="1"/>
    </row>
    <row r="294" spans="1:11" x14ac:dyDescent="0.3">
      <c r="A294" s="10"/>
      <c r="B294" s="253"/>
      <c r="C294" s="253"/>
      <c r="D294" s="253"/>
      <c r="E294" s="253"/>
      <c r="F294" s="253"/>
      <c r="G294" s="253"/>
      <c r="H294" s="253"/>
      <c r="I294" s="253"/>
      <c r="J294" s="253"/>
      <c r="K294" s="1"/>
    </row>
    <row r="295" spans="1:11" s="10" customFormat="1" ht="13.95" customHeight="1" x14ac:dyDescent="0.3">
      <c r="K295" s="1"/>
    </row>
    <row r="296" spans="1:11" x14ac:dyDescent="0.3">
      <c r="A296" s="10"/>
      <c r="B296" s="67" t="s">
        <v>116</v>
      </c>
      <c r="C296" s="10"/>
      <c r="D296" s="10"/>
      <c r="E296" s="10"/>
      <c r="F296" s="10"/>
      <c r="G296" s="10"/>
      <c r="H296" s="10"/>
      <c r="I296" s="10"/>
      <c r="J296" s="10"/>
      <c r="K296" s="1"/>
    </row>
    <row r="297" spans="1:11" s="10" customFormat="1" ht="14.7" customHeight="1" x14ac:dyDescent="0.3">
      <c r="B297" s="267" t="s">
        <v>200</v>
      </c>
      <c r="C297" s="267"/>
      <c r="D297" s="267"/>
      <c r="E297" s="267"/>
      <c r="F297" s="267"/>
      <c r="G297" s="267"/>
      <c r="H297" s="267"/>
      <c r="I297" s="267"/>
      <c r="J297" s="267"/>
      <c r="K297" s="1"/>
    </row>
    <row r="298" spans="1:11" s="10" customFormat="1" ht="14.7" customHeight="1" x14ac:dyDescent="0.3">
      <c r="B298" s="267"/>
      <c r="C298" s="267"/>
      <c r="D298" s="267"/>
      <c r="E298" s="267"/>
      <c r="F298" s="267"/>
      <c r="G298" s="267"/>
      <c r="H298" s="267"/>
      <c r="I298" s="267"/>
      <c r="J298" s="267"/>
      <c r="K298" s="1"/>
    </row>
    <row r="299" spans="1:11" s="10" customFormat="1" ht="14.7" customHeight="1" x14ac:dyDescent="0.3">
      <c r="B299" s="267"/>
      <c r="C299" s="267"/>
      <c r="D299" s="267"/>
      <c r="E299" s="267"/>
      <c r="F299" s="267"/>
      <c r="G299" s="267"/>
      <c r="H299" s="267"/>
      <c r="I299" s="267"/>
      <c r="J299" s="267"/>
      <c r="K299" s="1"/>
    </row>
    <row r="300" spans="1:11" s="10" customFormat="1" ht="14.7" customHeight="1" x14ac:dyDescent="0.3">
      <c r="B300" s="267"/>
      <c r="C300" s="267"/>
      <c r="D300" s="267"/>
      <c r="E300" s="267"/>
      <c r="F300" s="267"/>
      <c r="G300" s="267"/>
      <c r="H300" s="267"/>
      <c r="I300" s="267"/>
      <c r="J300" s="267"/>
      <c r="K300" s="1"/>
    </row>
    <row r="301" spans="1:11" s="10" customFormat="1" ht="14.7" customHeight="1" x14ac:dyDescent="0.3">
      <c r="B301" s="267"/>
      <c r="C301" s="267"/>
      <c r="D301" s="267"/>
      <c r="E301" s="267"/>
      <c r="F301" s="267"/>
      <c r="G301" s="267"/>
      <c r="H301" s="267"/>
      <c r="I301" s="267"/>
      <c r="J301" s="267"/>
      <c r="K301" s="1"/>
    </row>
    <row r="302" spans="1:11" s="10" customFormat="1" x14ac:dyDescent="0.3">
      <c r="B302" s="267"/>
      <c r="C302" s="267"/>
      <c r="D302" s="267"/>
      <c r="E302" s="267"/>
      <c r="F302" s="267"/>
      <c r="G302" s="267"/>
      <c r="H302" s="267"/>
      <c r="I302" s="267"/>
      <c r="J302" s="267"/>
      <c r="K302" s="1"/>
    </row>
    <row r="303" spans="1:11" x14ac:dyDescent="0.3">
      <c r="A303" s="10"/>
      <c r="B303" s="256" t="s">
        <v>193</v>
      </c>
      <c r="C303" s="243"/>
      <c r="D303" s="243"/>
      <c r="E303" s="243"/>
      <c r="F303" s="243"/>
      <c r="G303" s="243"/>
      <c r="H303" s="243"/>
      <c r="I303" s="243"/>
      <c r="J303" s="244"/>
      <c r="K303" s="1"/>
    </row>
    <row r="304" spans="1:11" x14ac:dyDescent="0.3">
      <c r="A304" s="10"/>
      <c r="B304" s="245"/>
      <c r="C304" s="246"/>
      <c r="D304" s="246"/>
      <c r="E304" s="246"/>
      <c r="F304" s="246"/>
      <c r="G304" s="246"/>
      <c r="H304" s="246"/>
      <c r="I304" s="246"/>
      <c r="J304" s="247"/>
      <c r="K304" s="1"/>
    </row>
    <row r="305" spans="1:11" x14ac:dyDescent="0.3">
      <c r="A305" s="10"/>
      <c r="B305" s="245"/>
      <c r="C305" s="246"/>
      <c r="D305" s="246"/>
      <c r="E305" s="246"/>
      <c r="F305" s="246"/>
      <c r="G305" s="246"/>
      <c r="H305" s="246"/>
      <c r="I305" s="246"/>
      <c r="J305" s="247"/>
      <c r="K305" s="1"/>
    </row>
    <row r="306" spans="1:11" x14ac:dyDescent="0.3">
      <c r="A306" s="10"/>
      <c r="B306" s="245"/>
      <c r="C306" s="246"/>
      <c r="D306" s="246"/>
      <c r="E306" s="246"/>
      <c r="F306" s="246"/>
      <c r="G306" s="246"/>
      <c r="H306" s="246"/>
      <c r="I306" s="246"/>
      <c r="J306" s="247"/>
      <c r="K306" s="1"/>
    </row>
    <row r="307" spans="1:11" x14ac:dyDescent="0.3">
      <c r="A307" s="10"/>
      <c r="B307" s="245"/>
      <c r="C307" s="246"/>
      <c r="D307" s="246"/>
      <c r="E307" s="246"/>
      <c r="F307" s="246"/>
      <c r="G307" s="246"/>
      <c r="H307" s="246"/>
      <c r="I307" s="246"/>
      <c r="J307" s="247"/>
      <c r="K307" s="1"/>
    </row>
    <row r="308" spans="1:11" x14ac:dyDescent="0.3">
      <c r="A308" s="10"/>
      <c r="B308" s="248"/>
      <c r="C308" s="249"/>
      <c r="D308" s="249"/>
      <c r="E308" s="249"/>
      <c r="F308" s="249"/>
      <c r="G308" s="249"/>
      <c r="H308" s="249"/>
      <c r="I308" s="249"/>
      <c r="J308" s="250"/>
      <c r="K308" s="1"/>
    </row>
    <row r="309" spans="1:11" s="40" customFormat="1" x14ac:dyDescent="0.3">
      <c r="A309" s="39"/>
      <c r="B309" s="61"/>
      <c r="C309" s="61"/>
      <c r="D309" s="61"/>
      <c r="E309" s="61"/>
      <c r="F309" s="61"/>
      <c r="G309" s="61"/>
      <c r="H309" s="61"/>
      <c r="I309" s="61"/>
      <c r="J309" s="61"/>
      <c r="K309" s="44"/>
    </row>
    <row r="310" spans="1:11" x14ac:dyDescent="0.3">
      <c r="A310" s="10"/>
      <c r="B310" s="67" t="s">
        <v>117</v>
      </c>
      <c r="C310" s="10"/>
      <c r="D310" s="10"/>
      <c r="E310" s="10"/>
      <c r="F310" s="10"/>
      <c r="G310" s="10"/>
      <c r="H310" s="10"/>
      <c r="I310" s="10"/>
      <c r="J310" s="10"/>
      <c r="K310" s="1"/>
    </row>
    <row r="311" spans="1:11" x14ac:dyDescent="0.3">
      <c r="A311" s="10"/>
      <c r="B311" s="255" t="s">
        <v>89</v>
      </c>
      <c r="C311" s="255"/>
      <c r="D311" s="255"/>
      <c r="E311" s="255"/>
      <c r="F311" s="255"/>
      <c r="G311" s="255"/>
      <c r="H311" s="255"/>
      <c r="I311" s="255"/>
      <c r="J311" s="255"/>
      <c r="K311" s="1"/>
    </row>
    <row r="312" spans="1:11" x14ac:dyDescent="0.3">
      <c r="A312" s="10"/>
      <c r="B312" s="255"/>
      <c r="C312" s="255"/>
      <c r="D312" s="255"/>
      <c r="E312" s="255"/>
      <c r="F312" s="255"/>
      <c r="G312" s="255"/>
      <c r="H312" s="255"/>
      <c r="I312" s="255"/>
      <c r="J312" s="255"/>
      <c r="K312" s="1"/>
    </row>
    <row r="313" spans="1:11" x14ac:dyDescent="0.3">
      <c r="A313" s="10"/>
      <c r="B313" s="255"/>
      <c r="C313" s="255"/>
      <c r="D313" s="255"/>
      <c r="E313" s="255"/>
      <c r="F313" s="255"/>
      <c r="G313" s="255"/>
      <c r="H313" s="255"/>
      <c r="I313" s="255"/>
      <c r="J313" s="255"/>
      <c r="K313" s="1"/>
    </row>
    <row r="314" spans="1:11" x14ac:dyDescent="0.3">
      <c r="A314" s="10"/>
      <c r="B314" s="242"/>
      <c r="C314" s="257"/>
      <c r="D314" s="257"/>
      <c r="E314" s="257"/>
      <c r="F314" s="257"/>
      <c r="G314" s="257"/>
      <c r="H314" s="257"/>
      <c r="I314" s="257"/>
      <c r="J314" s="258"/>
      <c r="K314" s="1"/>
    </row>
    <row r="315" spans="1:11" x14ac:dyDescent="0.3">
      <c r="A315" s="10"/>
      <c r="B315" s="259"/>
      <c r="C315" s="260"/>
      <c r="D315" s="260"/>
      <c r="E315" s="260"/>
      <c r="F315" s="260"/>
      <c r="G315" s="260"/>
      <c r="H315" s="260"/>
      <c r="I315" s="260"/>
      <c r="J315" s="261"/>
      <c r="K315" s="1"/>
    </row>
    <row r="316" spans="1:11" x14ac:dyDescent="0.3">
      <c r="A316" s="10"/>
      <c r="B316" s="259"/>
      <c r="C316" s="260"/>
      <c r="D316" s="260"/>
      <c r="E316" s="260"/>
      <c r="F316" s="260"/>
      <c r="G316" s="260"/>
      <c r="H316" s="260"/>
      <c r="I316" s="260"/>
      <c r="J316" s="261"/>
      <c r="K316" s="1"/>
    </row>
    <row r="317" spans="1:11" x14ac:dyDescent="0.3">
      <c r="A317" s="10"/>
      <c r="B317" s="259"/>
      <c r="C317" s="260"/>
      <c r="D317" s="260"/>
      <c r="E317" s="260"/>
      <c r="F317" s="260"/>
      <c r="G317" s="260"/>
      <c r="H317" s="260"/>
      <c r="I317" s="260"/>
      <c r="J317" s="261"/>
      <c r="K317" s="1"/>
    </row>
    <row r="318" spans="1:11" x14ac:dyDescent="0.3">
      <c r="A318" s="10"/>
      <c r="B318" s="259"/>
      <c r="C318" s="260"/>
      <c r="D318" s="260"/>
      <c r="E318" s="260"/>
      <c r="F318" s="260"/>
      <c r="G318" s="260"/>
      <c r="H318" s="260"/>
      <c r="I318" s="260"/>
      <c r="J318" s="261"/>
      <c r="K318" s="1"/>
    </row>
    <row r="319" spans="1:11" x14ac:dyDescent="0.3">
      <c r="A319" s="10"/>
      <c r="B319" s="262"/>
      <c r="C319" s="263"/>
      <c r="D319" s="263"/>
      <c r="E319" s="263"/>
      <c r="F319" s="263"/>
      <c r="G319" s="263"/>
      <c r="H319" s="263"/>
      <c r="I319" s="263"/>
      <c r="J319" s="264"/>
      <c r="K319" s="1"/>
    </row>
    <row r="320" spans="1:11" ht="15.6" thickBot="1" x14ac:dyDescent="0.35">
      <c r="A320" s="1"/>
      <c r="B320" s="124"/>
      <c r="C320" s="124"/>
      <c r="D320" s="124"/>
      <c r="E320" s="124"/>
      <c r="F320" s="124"/>
      <c r="G320" s="124"/>
      <c r="H320" s="124"/>
      <c r="I320" s="124"/>
      <c r="J320" s="124"/>
      <c r="K320" s="1"/>
    </row>
    <row r="321" spans="1:11" ht="15.6" thickTop="1" x14ac:dyDescent="0.3">
      <c r="A321" s="10"/>
      <c r="B321" s="46"/>
      <c r="C321" s="46"/>
      <c r="D321" s="46"/>
      <c r="E321" s="46"/>
      <c r="F321" s="46"/>
      <c r="G321" s="46"/>
      <c r="H321" s="46"/>
      <c r="I321" s="46"/>
      <c r="J321" s="46"/>
      <c r="K321" s="1"/>
    </row>
    <row r="322" spans="1:11" ht="17.399999999999999" x14ac:dyDescent="0.3">
      <c r="A322" s="10"/>
      <c r="B322" s="64" t="s">
        <v>51</v>
      </c>
      <c r="C322" s="46"/>
      <c r="D322" s="46"/>
      <c r="E322" s="46"/>
      <c r="F322" s="46"/>
      <c r="G322" s="46"/>
      <c r="H322" s="46"/>
      <c r="I322" s="46"/>
      <c r="J322" s="46"/>
      <c r="K322" s="1"/>
    </row>
    <row r="323" spans="1:11" x14ac:dyDescent="0.3">
      <c r="A323" s="10"/>
      <c r="B323" s="223" t="s">
        <v>107</v>
      </c>
      <c r="C323" s="235"/>
      <c r="D323" s="235"/>
      <c r="E323" s="235"/>
      <c r="F323" s="235"/>
      <c r="G323" s="235"/>
      <c r="H323" s="235"/>
      <c r="I323" s="235"/>
      <c r="J323" s="236"/>
      <c r="K323" s="1"/>
    </row>
    <row r="324" spans="1:11" x14ac:dyDescent="0.3">
      <c r="A324" s="10"/>
      <c r="B324" s="226"/>
      <c r="C324" s="237"/>
      <c r="D324" s="237"/>
      <c r="E324" s="237"/>
      <c r="F324" s="237"/>
      <c r="G324" s="237"/>
      <c r="H324" s="237"/>
      <c r="I324" s="237"/>
      <c r="J324" s="238"/>
      <c r="K324" s="1"/>
    </row>
    <row r="325" spans="1:11" x14ac:dyDescent="0.3">
      <c r="A325" s="10"/>
      <c r="B325" s="226"/>
      <c r="C325" s="237"/>
      <c r="D325" s="237"/>
      <c r="E325" s="237"/>
      <c r="F325" s="237"/>
      <c r="G325" s="237"/>
      <c r="H325" s="237"/>
      <c r="I325" s="237"/>
      <c r="J325" s="238"/>
      <c r="K325" s="1"/>
    </row>
    <row r="326" spans="1:11" x14ac:dyDescent="0.3">
      <c r="A326" s="10"/>
      <c r="B326" s="226"/>
      <c r="C326" s="237"/>
      <c r="D326" s="237"/>
      <c r="E326" s="237"/>
      <c r="F326" s="237"/>
      <c r="G326" s="237"/>
      <c r="H326" s="237"/>
      <c r="I326" s="237"/>
      <c r="J326" s="238"/>
      <c r="K326" s="1"/>
    </row>
    <row r="327" spans="1:11" x14ac:dyDescent="0.3">
      <c r="A327" s="10"/>
      <c r="B327" s="226"/>
      <c r="C327" s="237"/>
      <c r="D327" s="237"/>
      <c r="E327" s="237"/>
      <c r="F327" s="237"/>
      <c r="G327" s="237"/>
      <c r="H327" s="237"/>
      <c r="I327" s="237"/>
      <c r="J327" s="238"/>
      <c r="K327" s="1"/>
    </row>
    <row r="328" spans="1:11" x14ac:dyDescent="0.3">
      <c r="A328" s="10"/>
      <c r="B328" s="239"/>
      <c r="C328" s="240"/>
      <c r="D328" s="240"/>
      <c r="E328" s="240"/>
      <c r="F328" s="240"/>
      <c r="G328" s="240"/>
      <c r="H328" s="240"/>
      <c r="I328" s="240"/>
      <c r="J328" s="241"/>
      <c r="K328" s="1"/>
    </row>
    <row r="329" spans="1:11" x14ac:dyDescent="0.3">
      <c r="A329" s="10"/>
      <c r="B329" s="10"/>
      <c r="C329" s="10"/>
      <c r="D329" s="10"/>
      <c r="E329" s="10"/>
      <c r="F329" s="10"/>
      <c r="G329" s="10"/>
      <c r="H329" s="10"/>
      <c r="I329" s="10"/>
      <c r="J329" s="10"/>
      <c r="K329" s="1"/>
    </row>
    <row r="330" spans="1:11" s="40" customFormat="1" x14ac:dyDescent="0.3">
      <c r="A330" s="39"/>
      <c r="B330" s="67" t="s">
        <v>194</v>
      </c>
      <c r="C330" s="61"/>
      <c r="D330" s="61"/>
      <c r="E330" s="61"/>
      <c r="F330" s="61"/>
      <c r="G330" s="61"/>
      <c r="H330" s="61"/>
      <c r="I330" s="61"/>
      <c r="J330" s="61"/>
      <c r="K330" s="44"/>
    </row>
    <row r="331" spans="1:11" s="40" customFormat="1" x14ac:dyDescent="0.3">
      <c r="A331" s="39"/>
      <c r="B331" s="269" t="s">
        <v>170</v>
      </c>
      <c r="C331" s="269"/>
      <c r="D331" s="269"/>
      <c r="E331" s="269"/>
      <c r="F331" s="269"/>
      <c r="G331" s="269"/>
      <c r="H331" s="269"/>
      <c r="I331" s="269"/>
      <c r="J331" s="269"/>
      <c r="K331" s="44"/>
    </row>
    <row r="332" spans="1:11" s="40" customFormat="1" x14ac:dyDescent="0.3">
      <c r="A332" s="39"/>
      <c r="B332" s="269"/>
      <c r="C332" s="269"/>
      <c r="D332" s="269"/>
      <c r="E332" s="269"/>
      <c r="F332" s="269"/>
      <c r="G332" s="269"/>
      <c r="H332" s="269"/>
      <c r="I332" s="269"/>
      <c r="J332" s="269"/>
      <c r="K332" s="44"/>
    </row>
    <row r="333" spans="1:11" s="40" customFormat="1" x14ac:dyDescent="0.3">
      <c r="A333" s="39"/>
      <c r="B333" s="269"/>
      <c r="C333" s="269"/>
      <c r="D333" s="269"/>
      <c r="E333" s="269"/>
      <c r="F333" s="269"/>
      <c r="G333" s="269"/>
      <c r="H333" s="269"/>
      <c r="I333" s="269"/>
      <c r="J333" s="269"/>
      <c r="K333" s="44"/>
    </row>
    <row r="334" spans="1:11" s="40" customFormat="1" x14ac:dyDescent="0.3">
      <c r="A334" s="39"/>
      <c r="B334" s="269"/>
      <c r="C334" s="269"/>
      <c r="D334" s="269"/>
      <c r="E334" s="269"/>
      <c r="F334" s="269"/>
      <c r="G334" s="269"/>
      <c r="H334" s="269"/>
      <c r="I334" s="269"/>
      <c r="J334" s="269"/>
      <c r="K334" s="44"/>
    </row>
    <row r="335" spans="1:11" s="40" customFormat="1" x14ac:dyDescent="0.3">
      <c r="A335" s="39"/>
      <c r="B335" s="269"/>
      <c r="C335" s="269"/>
      <c r="D335" s="269"/>
      <c r="E335" s="269"/>
      <c r="F335" s="269"/>
      <c r="G335" s="269"/>
      <c r="H335" s="269"/>
      <c r="I335" s="269"/>
      <c r="J335" s="269"/>
      <c r="K335" s="44"/>
    </row>
    <row r="336" spans="1:11" s="40" customFormat="1" x14ac:dyDescent="0.3">
      <c r="A336" s="39"/>
      <c r="B336" s="269"/>
      <c r="C336" s="269"/>
      <c r="D336" s="269"/>
      <c r="E336" s="269"/>
      <c r="F336" s="269"/>
      <c r="G336" s="269"/>
      <c r="H336" s="269"/>
      <c r="I336" s="269"/>
      <c r="J336" s="269"/>
      <c r="K336" s="44"/>
    </row>
    <row r="337" spans="1:11" x14ac:dyDescent="0.3">
      <c r="A337" s="10"/>
      <c r="B337" s="269"/>
      <c r="C337" s="269"/>
      <c r="D337" s="269"/>
      <c r="E337" s="269"/>
      <c r="F337" s="269"/>
      <c r="G337" s="269"/>
      <c r="H337" s="269"/>
      <c r="I337" s="269"/>
      <c r="J337" s="269"/>
      <c r="K337" s="1"/>
    </row>
    <row r="338" spans="1:11" ht="36.450000000000003" customHeight="1" x14ac:dyDescent="0.3">
      <c r="A338" s="10"/>
      <c r="B338" s="268" t="s">
        <v>15</v>
      </c>
      <c r="C338" s="268"/>
      <c r="D338" s="268" t="s">
        <v>169</v>
      </c>
      <c r="E338" s="268"/>
      <c r="F338" s="268"/>
      <c r="G338" s="268"/>
      <c r="H338" s="268"/>
      <c r="I338" s="268"/>
      <c r="J338" s="268"/>
      <c r="K338" s="1"/>
    </row>
    <row r="339" spans="1:11" ht="30.45" customHeight="1" x14ac:dyDescent="0.3">
      <c r="A339" s="10"/>
      <c r="B339" s="302" t="s">
        <v>175</v>
      </c>
      <c r="C339" s="287"/>
      <c r="D339" s="270" t="s">
        <v>195</v>
      </c>
      <c r="E339" s="271"/>
      <c r="F339" s="271"/>
      <c r="G339" s="271"/>
      <c r="H339" s="271"/>
      <c r="I339" s="271"/>
      <c r="J339" s="272"/>
      <c r="K339" s="1"/>
    </row>
    <row r="340" spans="1:11" ht="26.4" customHeight="1" x14ac:dyDescent="0.3">
      <c r="A340" s="10"/>
      <c r="B340" s="265"/>
      <c r="C340" s="265"/>
      <c r="D340" s="273"/>
      <c r="E340" s="273"/>
      <c r="F340" s="273"/>
      <c r="G340" s="273"/>
      <c r="H340" s="273"/>
      <c r="I340" s="273"/>
      <c r="J340" s="273"/>
      <c r="K340" s="1"/>
    </row>
    <row r="341" spans="1:11" ht="31.2" customHeight="1" x14ac:dyDescent="0.3">
      <c r="A341" s="10"/>
      <c r="B341" s="265"/>
      <c r="C341" s="265"/>
      <c r="D341" s="273"/>
      <c r="E341" s="273"/>
      <c r="F341" s="273"/>
      <c r="G341" s="273"/>
      <c r="H341" s="273"/>
      <c r="I341" s="273"/>
      <c r="J341" s="273"/>
      <c r="K341" s="1"/>
    </row>
    <row r="342" spans="1:11" ht="31.2" customHeight="1" x14ac:dyDescent="0.3">
      <c r="A342" s="10"/>
      <c r="B342" s="277" t="s">
        <v>176</v>
      </c>
      <c r="C342" s="277"/>
      <c r="D342" s="297" t="s">
        <v>168</v>
      </c>
      <c r="E342" s="297"/>
      <c r="F342" s="297"/>
      <c r="G342" s="297"/>
      <c r="H342" s="297"/>
      <c r="I342" s="297"/>
      <c r="J342" s="297"/>
      <c r="K342" s="1"/>
    </row>
    <row r="343" spans="1:11" ht="31.2" customHeight="1" x14ac:dyDescent="0.3">
      <c r="A343" s="10"/>
      <c r="B343" s="279"/>
      <c r="C343" s="280"/>
      <c r="D343" s="303"/>
      <c r="E343" s="304"/>
      <c r="F343" s="304"/>
      <c r="G343" s="304"/>
      <c r="H343" s="304"/>
      <c r="I343" s="304"/>
      <c r="J343" s="305"/>
      <c r="K343" s="1"/>
    </row>
    <row r="344" spans="1:11" ht="30.6" customHeight="1" x14ac:dyDescent="0.3">
      <c r="A344" s="10"/>
      <c r="B344" s="265"/>
      <c r="C344" s="265"/>
      <c r="D344" s="273"/>
      <c r="E344" s="273"/>
      <c r="F344" s="273"/>
      <c r="G344" s="273"/>
      <c r="H344" s="273"/>
      <c r="I344" s="273"/>
      <c r="J344" s="273"/>
      <c r="K344" s="1"/>
    </row>
    <row r="345" spans="1:11" ht="31.5" customHeight="1" x14ac:dyDescent="0.3">
      <c r="A345" s="10"/>
      <c r="B345" s="265"/>
      <c r="C345" s="265"/>
      <c r="D345" s="273"/>
      <c r="E345" s="273"/>
      <c r="F345" s="273"/>
      <c r="G345" s="273"/>
      <c r="H345" s="273"/>
      <c r="I345" s="273"/>
      <c r="J345" s="273"/>
      <c r="K345" s="1"/>
    </row>
    <row r="346" spans="1:11" ht="31.5" customHeight="1" x14ac:dyDescent="0.3">
      <c r="A346" s="10"/>
      <c r="B346" s="286" t="s">
        <v>177</v>
      </c>
      <c r="C346" s="287"/>
      <c r="D346" s="270" t="s">
        <v>168</v>
      </c>
      <c r="E346" s="271"/>
      <c r="F346" s="271"/>
      <c r="G346" s="271"/>
      <c r="H346" s="271"/>
      <c r="I346" s="271"/>
      <c r="J346" s="272"/>
      <c r="K346" s="1"/>
    </row>
    <row r="347" spans="1:11" ht="28.95" customHeight="1" x14ac:dyDescent="0.3">
      <c r="A347" s="10"/>
      <c r="B347" s="277"/>
      <c r="C347" s="277"/>
      <c r="D347" s="278"/>
      <c r="E347" s="278"/>
      <c r="F347" s="278"/>
      <c r="G347" s="278"/>
      <c r="H347" s="278"/>
      <c r="I347" s="278"/>
      <c r="J347" s="278"/>
      <c r="K347" s="1"/>
    </row>
    <row r="348" spans="1:11" ht="28.95" customHeight="1" x14ac:dyDescent="0.3">
      <c r="A348" s="10"/>
      <c r="B348" s="277"/>
      <c r="C348" s="277"/>
      <c r="D348" s="278"/>
      <c r="E348" s="278"/>
      <c r="F348" s="278"/>
      <c r="G348" s="278"/>
      <c r="H348" s="278"/>
      <c r="I348" s="278"/>
      <c r="J348" s="278"/>
      <c r="K348" s="1"/>
    </row>
    <row r="349" spans="1:11" ht="31.5" customHeight="1" x14ac:dyDescent="0.3">
      <c r="A349" s="10"/>
      <c r="B349" s="279" t="s">
        <v>178</v>
      </c>
      <c r="C349" s="280"/>
      <c r="D349" s="308" t="s">
        <v>167</v>
      </c>
      <c r="E349" s="309"/>
      <c r="F349" s="309"/>
      <c r="G349" s="309"/>
      <c r="H349" s="309"/>
      <c r="I349" s="309"/>
      <c r="J349" s="310"/>
      <c r="K349" s="1"/>
    </row>
    <row r="350" spans="1:11" ht="29.7" customHeight="1" x14ac:dyDescent="0.3">
      <c r="A350" s="10"/>
      <c r="B350" s="277"/>
      <c r="C350" s="277"/>
      <c r="D350" s="278"/>
      <c r="E350" s="278"/>
      <c r="F350" s="278"/>
      <c r="G350" s="278"/>
      <c r="H350" s="278"/>
      <c r="I350" s="278"/>
      <c r="J350" s="278"/>
      <c r="K350" s="1"/>
    </row>
    <row r="351" spans="1:11" ht="31.95" customHeight="1" x14ac:dyDescent="0.3">
      <c r="A351" s="10"/>
      <c r="B351" s="277"/>
      <c r="C351" s="277"/>
      <c r="D351" s="278"/>
      <c r="E351" s="278"/>
      <c r="F351" s="278"/>
      <c r="G351" s="278"/>
      <c r="H351" s="278"/>
      <c r="I351" s="278"/>
      <c r="J351" s="278"/>
      <c r="K351" s="1"/>
    </row>
    <row r="352" spans="1:11" s="39" customFormat="1" x14ac:dyDescent="0.3">
      <c r="B352" s="178"/>
      <c r="C352" s="178"/>
      <c r="D352" s="179"/>
      <c r="E352" s="179"/>
      <c r="F352" s="179"/>
      <c r="G352" s="179"/>
      <c r="H352" s="179"/>
      <c r="I352" s="179"/>
      <c r="J352" s="179"/>
    </row>
    <row r="353" spans="1:11" s="40" customFormat="1" x14ac:dyDescent="0.3">
      <c r="A353" s="39"/>
      <c r="B353" s="67" t="s">
        <v>123</v>
      </c>
      <c r="C353" s="61"/>
      <c r="D353" s="61"/>
      <c r="E353" s="61"/>
      <c r="F353" s="61"/>
      <c r="G353" s="61"/>
      <c r="H353" s="61"/>
      <c r="I353" s="61"/>
      <c r="J353" s="61"/>
      <c r="K353" s="44"/>
    </row>
    <row r="354" spans="1:11" s="40" customFormat="1" x14ac:dyDescent="0.3">
      <c r="A354" s="39"/>
      <c r="B354" s="266" t="s">
        <v>77</v>
      </c>
      <c r="C354" s="266"/>
      <c r="D354" s="266"/>
      <c r="E354" s="266"/>
      <c r="F354" s="266"/>
      <c r="G354" s="266"/>
      <c r="H354" s="266"/>
      <c r="I354" s="266"/>
      <c r="J354" s="266"/>
      <c r="K354" s="44"/>
    </row>
    <row r="355" spans="1:11" s="40" customFormat="1" x14ac:dyDescent="0.3">
      <c r="A355" s="39"/>
      <c r="B355" s="266"/>
      <c r="C355" s="266"/>
      <c r="D355" s="266"/>
      <c r="E355" s="266"/>
      <c r="F355" s="266"/>
      <c r="G355" s="266"/>
      <c r="H355" s="266"/>
      <c r="I355" s="266"/>
      <c r="J355" s="266"/>
      <c r="K355" s="44"/>
    </row>
    <row r="356" spans="1:11" s="40" customFormat="1" x14ac:dyDescent="0.3">
      <c r="A356" s="39"/>
      <c r="B356" s="266"/>
      <c r="C356" s="266"/>
      <c r="D356" s="266"/>
      <c r="E356" s="266"/>
      <c r="F356" s="266"/>
      <c r="G356" s="266"/>
      <c r="H356" s="266"/>
      <c r="I356" s="266"/>
      <c r="J356" s="266"/>
      <c r="K356" s="44"/>
    </row>
    <row r="357" spans="1:11" s="40" customFormat="1" x14ac:dyDescent="0.3">
      <c r="A357" s="39"/>
      <c r="B357" s="266"/>
      <c r="C357" s="266"/>
      <c r="D357" s="266"/>
      <c r="E357" s="266"/>
      <c r="F357" s="266"/>
      <c r="G357" s="266"/>
      <c r="H357" s="266"/>
      <c r="I357" s="266"/>
      <c r="J357" s="266"/>
      <c r="K357" s="44"/>
    </row>
    <row r="358" spans="1:11" s="40" customFormat="1" x14ac:dyDescent="0.3">
      <c r="A358" s="39"/>
      <c r="B358" s="266"/>
      <c r="C358" s="266"/>
      <c r="D358" s="266"/>
      <c r="E358" s="266"/>
      <c r="F358" s="266"/>
      <c r="G358" s="266"/>
      <c r="H358" s="266"/>
      <c r="I358" s="266"/>
      <c r="J358" s="266"/>
      <c r="K358" s="44"/>
    </row>
    <row r="359" spans="1:11" x14ac:dyDescent="0.3">
      <c r="A359" s="10"/>
      <c r="B359" s="266"/>
      <c r="C359" s="266"/>
      <c r="D359" s="266"/>
      <c r="E359" s="266"/>
      <c r="F359" s="266"/>
      <c r="G359" s="266"/>
      <c r="H359" s="266"/>
      <c r="I359" s="266"/>
      <c r="J359" s="266"/>
      <c r="K359" s="1"/>
    </row>
    <row r="360" spans="1:11" x14ac:dyDescent="0.3">
      <c r="A360" s="10"/>
      <c r="B360" s="62"/>
      <c r="C360" s="62"/>
      <c r="D360" s="62"/>
      <c r="E360" s="62"/>
      <c r="F360" s="62"/>
      <c r="G360" s="62"/>
      <c r="H360" s="62"/>
      <c r="I360" s="62"/>
      <c r="J360" s="62"/>
      <c r="K360" s="1"/>
    </row>
    <row r="361" spans="1:11" ht="14.7" customHeight="1" x14ac:dyDescent="0.3">
      <c r="A361" s="10"/>
      <c r="B361" s="254" t="s">
        <v>39</v>
      </c>
      <c r="C361" s="254"/>
      <c r="D361" s="254" t="s">
        <v>40</v>
      </c>
      <c r="E361" s="254"/>
      <c r="F361" s="254"/>
      <c r="G361" s="254"/>
      <c r="H361" s="306" t="s">
        <v>74</v>
      </c>
      <c r="I361" s="307"/>
      <c r="J361" s="125" t="s">
        <v>41</v>
      </c>
      <c r="K361" s="1"/>
    </row>
    <row r="362" spans="1:11" ht="30" x14ac:dyDescent="0.3">
      <c r="A362" s="10"/>
      <c r="B362" s="252"/>
      <c r="C362" s="252"/>
      <c r="D362" s="252"/>
      <c r="E362" s="252"/>
      <c r="F362" s="252"/>
      <c r="G362" s="252"/>
      <c r="H362" s="252"/>
      <c r="I362" s="252"/>
      <c r="J362" s="63" t="s">
        <v>38</v>
      </c>
      <c r="K362" s="180"/>
    </row>
    <row r="363" spans="1:11" ht="30" x14ac:dyDescent="0.3">
      <c r="A363" s="10"/>
      <c r="B363" s="252"/>
      <c r="C363" s="252"/>
      <c r="D363" s="252"/>
      <c r="E363" s="252"/>
      <c r="F363" s="252"/>
      <c r="G363" s="252"/>
      <c r="H363" s="252"/>
      <c r="I363" s="252"/>
      <c r="J363" s="63" t="s">
        <v>38</v>
      </c>
      <c r="K363" s="180"/>
    </row>
    <row r="364" spans="1:11" ht="30" x14ac:dyDescent="0.3">
      <c r="A364" s="10"/>
      <c r="B364" s="252"/>
      <c r="C364" s="252"/>
      <c r="D364" s="252"/>
      <c r="E364" s="252"/>
      <c r="F364" s="252"/>
      <c r="G364" s="252"/>
      <c r="H364" s="252"/>
      <c r="I364" s="252"/>
      <c r="J364" s="63" t="s">
        <v>38</v>
      </c>
      <c r="K364" s="180"/>
    </row>
    <row r="365" spans="1:11" ht="30" x14ac:dyDescent="0.3">
      <c r="A365" s="10"/>
      <c r="B365" s="252"/>
      <c r="C365" s="252"/>
      <c r="D365" s="252"/>
      <c r="E365" s="252"/>
      <c r="F365" s="252"/>
      <c r="G365" s="252"/>
      <c r="H365" s="252"/>
      <c r="I365" s="252"/>
      <c r="J365" s="63" t="s">
        <v>38</v>
      </c>
      <c r="K365" s="180"/>
    </row>
    <row r="366" spans="1:11" ht="30" x14ac:dyDescent="0.3">
      <c r="A366" s="10"/>
      <c r="B366" s="252"/>
      <c r="C366" s="252"/>
      <c r="D366" s="252"/>
      <c r="E366" s="252"/>
      <c r="F366" s="252"/>
      <c r="G366" s="252"/>
      <c r="H366" s="252"/>
      <c r="I366" s="252"/>
      <c r="J366" s="63" t="s">
        <v>38</v>
      </c>
      <c r="K366" s="180"/>
    </row>
    <row r="367" spans="1:11" ht="33" customHeight="1" x14ac:dyDescent="0.3">
      <c r="A367" s="10"/>
      <c r="B367" s="252"/>
      <c r="C367" s="252"/>
      <c r="D367" s="252"/>
      <c r="E367" s="252"/>
      <c r="F367" s="252"/>
      <c r="G367" s="252"/>
      <c r="H367" s="252"/>
      <c r="I367" s="252"/>
      <c r="J367" s="63" t="s">
        <v>38</v>
      </c>
      <c r="K367" s="180"/>
    </row>
    <row r="368" spans="1:11" ht="30" x14ac:dyDescent="0.3">
      <c r="A368" s="10"/>
      <c r="B368" s="252"/>
      <c r="C368" s="252"/>
      <c r="D368" s="252"/>
      <c r="E368" s="252"/>
      <c r="F368" s="252"/>
      <c r="G368" s="252"/>
      <c r="H368" s="252"/>
      <c r="I368" s="252"/>
      <c r="J368" s="63" t="s">
        <v>38</v>
      </c>
      <c r="K368" s="180"/>
    </row>
    <row r="369" spans="1:11" ht="30" x14ac:dyDescent="0.3">
      <c r="A369" s="10"/>
      <c r="B369" s="252"/>
      <c r="C369" s="252"/>
      <c r="D369" s="252"/>
      <c r="E369" s="252"/>
      <c r="F369" s="252"/>
      <c r="G369" s="252"/>
      <c r="H369" s="252"/>
      <c r="I369" s="252"/>
      <c r="J369" s="63" t="s">
        <v>38</v>
      </c>
      <c r="K369" s="180"/>
    </row>
    <row r="370" spans="1:11" ht="30" x14ac:dyDescent="0.3">
      <c r="A370" s="10"/>
      <c r="B370" s="252"/>
      <c r="C370" s="252"/>
      <c r="D370" s="252"/>
      <c r="E370" s="252"/>
      <c r="F370" s="252"/>
      <c r="G370" s="252"/>
      <c r="H370" s="252"/>
      <c r="I370" s="252"/>
      <c r="J370" s="63" t="s">
        <v>38</v>
      </c>
      <c r="K370" s="180"/>
    </row>
    <row r="371" spans="1:11" ht="30" x14ac:dyDescent="0.3">
      <c r="A371" s="10"/>
      <c r="B371" s="252"/>
      <c r="C371" s="252"/>
      <c r="D371" s="252"/>
      <c r="E371" s="252"/>
      <c r="F371" s="252"/>
      <c r="G371" s="252"/>
      <c r="H371" s="252"/>
      <c r="I371" s="252"/>
      <c r="J371" s="63" t="s">
        <v>38</v>
      </c>
      <c r="K371" s="180"/>
    </row>
    <row r="372" spans="1:11" ht="30" x14ac:dyDescent="0.3">
      <c r="A372" s="10"/>
      <c r="B372" s="252"/>
      <c r="C372" s="252"/>
      <c r="D372" s="252"/>
      <c r="E372" s="252"/>
      <c r="F372" s="252"/>
      <c r="G372" s="252"/>
      <c r="H372" s="252"/>
      <c r="I372" s="252"/>
      <c r="J372" s="63" t="s">
        <v>38</v>
      </c>
      <c r="K372" s="180"/>
    </row>
    <row r="373" spans="1:11" ht="30" x14ac:dyDescent="0.3">
      <c r="A373" s="10"/>
      <c r="B373" s="252"/>
      <c r="C373" s="252"/>
      <c r="D373" s="252"/>
      <c r="E373" s="252"/>
      <c r="F373" s="252"/>
      <c r="G373" s="252"/>
      <c r="H373" s="252"/>
      <c r="I373" s="252"/>
      <c r="J373" s="63" t="s">
        <v>38</v>
      </c>
      <c r="K373" s="180"/>
    </row>
    <row r="374" spans="1:11" ht="30" x14ac:dyDescent="0.3">
      <c r="A374" s="10"/>
      <c r="B374" s="252"/>
      <c r="C374" s="252"/>
      <c r="D374" s="252"/>
      <c r="E374" s="252"/>
      <c r="F374" s="252"/>
      <c r="G374" s="252"/>
      <c r="H374" s="252"/>
      <c r="I374" s="252"/>
      <c r="J374" s="63" t="s">
        <v>38</v>
      </c>
      <c r="K374" s="180"/>
    </row>
    <row r="375" spans="1:11" x14ac:dyDescent="0.3">
      <c r="A375" s="10"/>
      <c r="B375" s="62"/>
      <c r="C375" s="62"/>
      <c r="D375" s="62"/>
      <c r="E375" s="62"/>
      <c r="F375" s="62"/>
      <c r="G375" s="62"/>
      <c r="H375" s="62"/>
      <c r="I375" s="62"/>
      <c r="J375" s="62"/>
      <c r="K375" s="1"/>
    </row>
    <row r="376" spans="1:11" x14ac:dyDescent="0.3">
      <c r="A376" s="1"/>
      <c r="B376" s="127"/>
      <c r="C376" s="126"/>
      <c r="D376" s="126"/>
      <c r="E376" s="126"/>
      <c r="F376" s="126"/>
      <c r="G376" s="126"/>
      <c r="H376" s="126"/>
      <c r="I376" s="126"/>
      <c r="J376" s="128"/>
      <c r="K376" s="1"/>
    </row>
    <row r="377" spans="1:11" x14ac:dyDescent="0.3">
      <c r="A377" s="1"/>
      <c r="B377" s="129" t="s">
        <v>52</v>
      </c>
      <c r="C377" s="130"/>
      <c r="D377" s="130"/>
      <c r="E377" s="130"/>
      <c r="F377" s="130"/>
      <c r="G377" s="130"/>
      <c r="H377" s="130"/>
      <c r="I377" s="130"/>
      <c r="J377" s="131"/>
      <c r="K377" s="1"/>
    </row>
    <row r="378" spans="1:11" x14ac:dyDescent="0.3">
      <c r="A378" s="1"/>
      <c r="B378" s="311" t="s">
        <v>25</v>
      </c>
      <c r="C378" s="312"/>
      <c r="D378" s="312"/>
      <c r="E378" s="312"/>
      <c r="F378" s="130"/>
      <c r="G378" s="130"/>
      <c r="H378" s="130"/>
      <c r="I378" s="130"/>
      <c r="J378" s="131"/>
      <c r="K378" s="1"/>
    </row>
    <row r="379" spans="1:11" x14ac:dyDescent="0.3">
      <c r="A379" s="1"/>
      <c r="B379" s="132"/>
      <c r="C379" s="133"/>
      <c r="D379" s="133"/>
      <c r="E379" s="133"/>
      <c r="F379" s="133"/>
      <c r="G379" s="133"/>
      <c r="H379" s="133"/>
      <c r="I379" s="133"/>
      <c r="J379" s="134"/>
      <c r="K379" s="1"/>
    </row>
  </sheetData>
  <sheetProtection sheet="1" formatCells="0" formatColumns="0" formatRows="0" insertColumns="0" insertRows="0" pivotTables="0"/>
  <customSheetViews>
    <customSheetView guid="{4AC27408-0325-4E55-AB9D-733C5217F92E}" scale="90" showPageBreaks="1" printArea="1" hiddenColumns="1" view="pageLayout">
      <selection activeCell="A2" sqref="A2:XFD3"/>
      <pageMargins left="0.60833333333333328" right="0.625" top="1.0067708333333334" bottom="0.75" header="0.3" footer="0.3"/>
      <pageSetup paperSize="9" orientation="portrait" r:id="rId1"/>
      <headerFooter>
        <oddHeader>&amp;C&amp;"+,Normal"&amp;9
&amp;R&amp;"+,Fet"&amp;9Projektplan - ansökan om medel från anslag 2:4 Krisberedskap&amp;K00+000 ........&amp;K01+000
&amp;"+,Normal"Dnr 2019-0xxxx    &amp;K00+000.......&amp;K01+000
&amp;P(&amp;N)&amp;K00+000. ........
&amp;L&amp;G</oddHeader>
      </headerFooter>
    </customSheetView>
  </customSheetViews>
  <mergeCells count="125">
    <mergeCell ref="B378:E378"/>
    <mergeCell ref="H373:I373"/>
    <mergeCell ref="B365:C365"/>
    <mergeCell ref="D366:G366"/>
    <mergeCell ref="D367:G367"/>
    <mergeCell ref="H371:I371"/>
    <mergeCell ref="B373:C373"/>
    <mergeCell ref="B372:C372"/>
    <mergeCell ref="D365:G365"/>
    <mergeCell ref="H365:I365"/>
    <mergeCell ref="H366:I366"/>
    <mergeCell ref="H367:I367"/>
    <mergeCell ref="B366:C366"/>
    <mergeCell ref="D370:G370"/>
    <mergeCell ref="H370:I370"/>
    <mergeCell ref="B369:C369"/>
    <mergeCell ref="D369:G369"/>
    <mergeCell ref="H369:I369"/>
    <mergeCell ref="B8:J8"/>
    <mergeCell ref="B185:J187"/>
    <mergeCell ref="B57:J71"/>
    <mergeCell ref="D346:J346"/>
    <mergeCell ref="B339:C339"/>
    <mergeCell ref="B371:C371"/>
    <mergeCell ref="B368:C368"/>
    <mergeCell ref="B231:J234"/>
    <mergeCell ref="D368:G368"/>
    <mergeCell ref="H368:I368"/>
    <mergeCell ref="D361:G361"/>
    <mergeCell ref="B350:C350"/>
    <mergeCell ref="B351:C351"/>
    <mergeCell ref="D350:J350"/>
    <mergeCell ref="D351:J351"/>
    <mergeCell ref="B343:C343"/>
    <mergeCell ref="D343:J343"/>
    <mergeCell ref="B340:C340"/>
    <mergeCell ref="H361:I361"/>
    <mergeCell ref="D349:J349"/>
    <mergeCell ref="D362:G362"/>
    <mergeCell ref="B263:J273"/>
    <mergeCell ref="B342:C342"/>
    <mergeCell ref="D342:J342"/>
    <mergeCell ref="B323:J328"/>
    <mergeCell ref="B370:C370"/>
    <mergeCell ref="D371:G371"/>
    <mergeCell ref="B367:C367"/>
    <mergeCell ref="H372:I372"/>
    <mergeCell ref="H374:I374"/>
    <mergeCell ref="B374:C374"/>
    <mergeCell ref="D372:G372"/>
    <mergeCell ref="D373:G373"/>
    <mergeCell ref="D374:G374"/>
    <mergeCell ref="B24:J26"/>
    <mergeCell ref="E28:I28"/>
    <mergeCell ref="E31:I31"/>
    <mergeCell ref="E32:I32"/>
    <mergeCell ref="E33:I33"/>
    <mergeCell ref="E34:I34"/>
    <mergeCell ref="E35:I35"/>
    <mergeCell ref="B39:J39"/>
    <mergeCell ref="B43:J44"/>
    <mergeCell ref="B252:J260"/>
    <mergeCell ref="D339:J339"/>
    <mergeCell ref="D344:J344"/>
    <mergeCell ref="B181:I181"/>
    <mergeCell ref="B153:J158"/>
    <mergeCell ref="B363:C363"/>
    <mergeCell ref="D363:G363"/>
    <mergeCell ref="H363:I363"/>
    <mergeCell ref="B182:F182"/>
    <mergeCell ref="B221:J228"/>
    <mergeCell ref="B188:J196"/>
    <mergeCell ref="B246:J251"/>
    <mergeCell ref="B235:J243"/>
    <mergeCell ref="B341:C341"/>
    <mergeCell ref="D340:J340"/>
    <mergeCell ref="D341:J341"/>
    <mergeCell ref="B347:C347"/>
    <mergeCell ref="B348:C348"/>
    <mergeCell ref="D347:J347"/>
    <mergeCell ref="D345:J345"/>
    <mergeCell ref="B349:C349"/>
    <mergeCell ref="B345:C345"/>
    <mergeCell ref="D348:J348"/>
    <mergeCell ref="B346:C346"/>
    <mergeCell ref="B364:C364"/>
    <mergeCell ref="D364:G364"/>
    <mergeCell ref="H364:I364"/>
    <mergeCell ref="B275:J294"/>
    <mergeCell ref="H362:I362"/>
    <mergeCell ref="B361:C361"/>
    <mergeCell ref="B362:C362"/>
    <mergeCell ref="B311:J313"/>
    <mergeCell ref="B303:J308"/>
    <mergeCell ref="B314:J319"/>
    <mergeCell ref="B344:C344"/>
    <mergeCell ref="B354:J359"/>
    <mergeCell ref="B297:J302"/>
    <mergeCell ref="D338:J338"/>
    <mergeCell ref="B331:J337"/>
    <mergeCell ref="B338:C338"/>
    <mergeCell ref="B10:J19"/>
    <mergeCell ref="E29:I29"/>
    <mergeCell ref="E36:I36"/>
    <mergeCell ref="B109:J118"/>
    <mergeCell ref="B210:J218"/>
    <mergeCell ref="B163:J179"/>
    <mergeCell ref="B101:J107"/>
    <mergeCell ref="C46:F46"/>
    <mergeCell ref="C47:F47"/>
    <mergeCell ref="G46:I46"/>
    <mergeCell ref="C51:F51"/>
    <mergeCell ref="G51:I51"/>
    <mergeCell ref="B89:J98"/>
    <mergeCell ref="C52:F52"/>
    <mergeCell ref="G52:I52"/>
    <mergeCell ref="C40:I40"/>
    <mergeCell ref="B121:J132"/>
    <mergeCell ref="B135:J140"/>
    <mergeCell ref="G47:I47"/>
    <mergeCell ref="C53:F53"/>
    <mergeCell ref="G53:I53"/>
    <mergeCell ref="B74:J85"/>
    <mergeCell ref="B144:J149"/>
    <mergeCell ref="B199:J208"/>
  </mergeCells>
  <conditionalFormatting sqref="D119:H119">
    <cfRule type="expression" dxfId="11" priority="5">
      <formula>#REF!=""</formula>
    </cfRule>
  </conditionalFormatting>
  <conditionalFormatting sqref="G53:I53">
    <cfRule type="cellIs" dxfId="10" priority="4" operator="greaterThan">
      <formula>2000000</formula>
    </cfRule>
  </conditionalFormatting>
  <conditionalFormatting sqref="K87">
    <cfRule type="expression" dxfId="9" priority="3">
      <formula>#REF!&lt;&gt;"Projektet kopplar inte till inriktningen"</formula>
    </cfRule>
  </conditionalFormatting>
  <conditionalFormatting sqref="A87">
    <cfRule type="expression" dxfId="8" priority="2">
      <formula>#REF!&lt;&gt;"Projektet kopplar inte till inriktningen"</formula>
    </cfRule>
  </conditionalFormatting>
  <dataValidations count="8">
    <dataValidation operator="lessThanOrEqual" allowBlank="1" showInputMessage="1" showErrorMessage="1" errorTitle="Högst 1 000 tecken" error="Ni kan inte skriva mer än 1 000 tecken i den här rutan, inklusive blanksteg." sqref="B303:J308 B314:J319"/>
    <dataValidation operator="lessThanOrEqual" allowBlank="1" showInputMessage="1" showErrorMessage="1" errorTitle="Högst 700 tecken" error="Ni kan inte skriva mer än 700 tecken i den här rutan, inklusive blanksteg." sqref="B57:J71"/>
    <dataValidation type="textLength" operator="lessThanOrEqual" allowBlank="1" showInputMessage="1" showErrorMessage="1" errorTitle="Högst 1 000 tecken" error="Ni kan inte skriva mer än 1 000 tecken i den här rutan, inklusive blanksteg." sqref="B244:J244 B261:J261">
      <formula1>1000</formula1>
    </dataValidation>
    <dataValidation type="textLength" operator="lessThanOrEqual" allowBlank="1" showInputMessage="1" showErrorMessage="1" errorTitle="Högst 120 tecken" error="Ni kan inte skriva mer än 120 tecken i den här rutan, inklusive blanksteg." sqref="C40">
      <formula1>120</formula1>
    </dataValidation>
    <dataValidation operator="lessThanOrEqual" allowBlank="1" showInputMessage="1" errorTitle="Högst 1 000 tecken" error="Ni kan inte skriva mer än 1 000 tecken i den här rutan, inklusive blanksteg." sqref="B275:J294 B210:J218 B235:J243 B252:J260 B188:J196"/>
    <dataValidation operator="lessThanOrEqual" allowBlank="1" showInputMessage="1" errorTitle="Högst 120 tecken" error="Ni kan inte skriva mer än 120 tecken i den här rutan, inklusive blanksteg." sqref="B144:J149 B153:J158 B135:J140"/>
    <dataValidation type="list" allowBlank="1" showInputMessage="1" showErrorMessage="1" sqref="J362:J374">
      <formula1>"(Välj i listan),JA,NEJ"</formula1>
    </dataValidation>
    <dataValidation operator="lessThanOrEqual" allowBlank="1" showInputMessage="1" errorTitle="Högst 1000 tecken" error="Ni kan inte skriva mer än 1 000 tecken i den här rutan, inklusive blanksteg." sqref="B109:J118"/>
  </dataValidations>
  <hyperlinks>
    <hyperlink ref="B378:E378" location="'Del 5, Budget'!A1" display="Klicka här för att komma direkt till budgeten."/>
    <hyperlink ref="B181" r:id="rId2" display="https://www.esv.se/publicerat/publikationer/2016/verksamhetslogik/"/>
    <hyperlink ref="B182" r:id="rId3" display="https://www.esv.se/utbildningar-och-seminarier/utbildningar/webbutbildningar/"/>
    <hyperlink ref="B181:I181" r:id="rId4" display="Länk till Verksamhetslogik - Ekonomistyrningsverket (esv.se) och vägledningen (2016:31)"/>
  </hyperlinks>
  <pageMargins left="0.60833333333333328" right="0.625" top="1.0067708333333334" bottom="0.75" header="0.3" footer="0.3"/>
  <pageSetup paperSize="9" scale="86" fitToHeight="0" orientation="portrait" r:id="rId5"/>
  <headerFooter>
    <oddHeader xml:space="preserve">&amp;L&amp;G&amp;C&amp;"+,Normal"&amp;9
&amp;R&amp;"+,Fet"&amp;9Projektplan - ansökan om medel från anslag 2:4 Krisberedskap&amp;K00+000 ........&amp;K01+000
&amp;"+,Normal"  &amp;K00+000.......&amp;K01+000
&amp;P(&amp;N)&amp;K00+000. ........
</oddHeader>
  </headerFooter>
  <drawing r:id="rId6"/>
  <legacyDrawingHF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4">
    <tabColor theme="3" tint="-0.249977111117893"/>
    <pageSetUpPr fitToPage="1"/>
  </sheetPr>
  <dimension ref="A2:N118"/>
  <sheetViews>
    <sheetView showGridLines="0" zoomScale="110" zoomScaleNormal="110" zoomScalePageLayoutView="110" workbookViewId="0">
      <selection activeCell="B4" sqref="B4:L22"/>
    </sheetView>
  </sheetViews>
  <sheetFormatPr defaultColWidth="8.7265625" defaultRowHeight="15" x14ac:dyDescent="0.3"/>
  <cols>
    <col min="1" max="1" width="3" style="17" customWidth="1"/>
    <col min="2" max="2" width="14" style="17" customWidth="1"/>
    <col min="3" max="3" width="26.7265625" style="17" customWidth="1"/>
    <col min="4" max="4" width="6.7265625" style="17" bestFit="1" customWidth="1"/>
    <col min="5" max="5" width="11.6328125" style="17" bestFit="1" customWidth="1"/>
    <col min="6" max="6" width="12" style="17" bestFit="1" customWidth="1"/>
    <col min="7" max="7" width="11.26953125" style="17" bestFit="1" customWidth="1"/>
    <col min="8" max="8" width="8.7265625" style="17" bestFit="1" customWidth="1"/>
    <col min="9" max="9" width="9" style="17" customWidth="1"/>
    <col min="10" max="10" width="10.453125" style="17" customWidth="1"/>
    <col min="11" max="11" width="11.36328125" style="17" customWidth="1"/>
    <col min="12" max="12" width="5.453125" style="17" customWidth="1"/>
    <col min="13" max="13" width="0.6328125" style="17" customWidth="1"/>
    <col min="14" max="16384" width="8.7265625" style="17"/>
  </cols>
  <sheetData>
    <row r="2" spans="1:13" x14ac:dyDescent="0.3">
      <c r="A2" s="15"/>
      <c r="B2" s="324" t="s">
        <v>27</v>
      </c>
      <c r="C2" s="324"/>
      <c r="D2" s="324"/>
      <c r="E2" s="16"/>
      <c r="F2" s="15"/>
      <c r="G2" s="15"/>
      <c r="H2" s="15"/>
      <c r="I2" s="15"/>
      <c r="J2" s="15"/>
      <c r="K2" s="15"/>
    </row>
    <row r="3" spans="1:13" ht="39" customHeight="1" x14ac:dyDescent="0.3">
      <c r="A3" s="15"/>
      <c r="B3" s="92" t="s">
        <v>71</v>
      </c>
      <c r="C3" s="15"/>
      <c r="D3" s="15"/>
      <c r="E3" s="15"/>
      <c r="F3" s="15"/>
      <c r="G3" s="15"/>
      <c r="H3" s="15"/>
      <c r="I3" s="15"/>
      <c r="J3" s="15"/>
      <c r="K3" s="15"/>
    </row>
    <row r="4" spans="1:13" s="36" customFormat="1" x14ac:dyDescent="0.3">
      <c r="B4" s="327" t="s">
        <v>210</v>
      </c>
      <c r="C4" s="328"/>
      <c r="D4" s="328"/>
      <c r="E4" s="328"/>
      <c r="F4" s="328"/>
      <c r="G4" s="328"/>
      <c r="H4" s="328"/>
      <c r="I4" s="328"/>
      <c r="J4" s="328"/>
      <c r="K4" s="328"/>
      <c r="L4" s="329"/>
      <c r="M4" s="17"/>
    </row>
    <row r="5" spans="1:13" s="36" customFormat="1" x14ac:dyDescent="0.3">
      <c r="B5" s="330"/>
      <c r="C5" s="331"/>
      <c r="D5" s="331"/>
      <c r="E5" s="331"/>
      <c r="F5" s="331"/>
      <c r="G5" s="331"/>
      <c r="H5" s="331"/>
      <c r="I5" s="331"/>
      <c r="J5" s="331"/>
      <c r="K5" s="331"/>
      <c r="L5" s="332"/>
      <c r="M5" s="17"/>
    </row>
    <row r="6" spans="1:13" s="36" customFormat="1" x14ac:dyDescent="0.3">
      <c r="B6" s="330"/>
      <c r="C6" s="331"/>
      <c r="D6" s="331"/>
      <c r="E6" s="331"/>
      <c r="F6" s="331"/>
      <c r="G6" s="331"/>
      <c r="H6" s="331"/>
      <c r="I6" s="331"/>
      <c r="J6" s="331"/>
      <c r="K6" s="331"/>
      <c r="L6" s="332"/>
      <c r="M6" s="17"/>
    </row>
    <row r="7" spans="1:13" s="36" customFormat="1" x14ac:dyDescent="0.3">
      <c r="B7" s="330"/>
      <c r="C7" s="331"/>
      <c r="D7" s="331"/>
      <c r="E7" s="331"/>
      <c r="F7" s="331"/>
      <c r="G7" s="331"/>
      <c r="H7" s="331"/>
      <c r="I7" s="331"/>
      <c r="J7" s="331"/>
      <c r="K7" s="331"/>
      <c r="L7" s="332"/>
      <c r="M7" s="17"/>
    </row>
    <row r="8" spans="1:13" s="36" customFormat="1" x14ac:dyDescent="0.3">
      <c r="B8" s="330"/>
      <c r="C8" s="331"/>
      <c r="D8" s="331"/>
      <c r="E8" s="331"/>
      <c r="F8" s="331"/>
      <c r="G8" s="331"/>
      <c r="H8" s="331"/>
      <c r="I8" s="331"/>
      <c r="J8" s="331"/>
      <c r="K8" s="331"/>
      <c r="L8" s="332"/>
      <c r="M8" s="17"/>
    </row>
    <row r="9" spans="1:13" s="36" customFormat="1" x14ac:dyDescent="0.3">
      <c r="B9" s="330"/>
      <c r="C9" s="331"/>
      <c r="D9" s="331"/>
      <c r="E9" s="331"/>
      <c r="F9" s="331"/>
      <c r="G9" s="331"/>
      <c r="H9" s="331"/>
      <c r="I9" s="331"/>
      <c r="J9" s="331"/>
      <c r="K9" s="331"/>
      <c r="L9" s="332"/>
      <c r="M9" s="17"/>
    </row>
    <row r="10" spans="1:13" s="36" customFormat="1" x14ac:dyDescent="0.3">
      <c r="B10" s="330"/>
      <c r="C10" s="331"/>
      <c r="D10" s="331"/>
      <c r="E10" s="331"/>
      <c r="F10" s="331"/>
      <c r="G10" s="331"/>
      <c r="H10" s="331"/>
      <c r="I10" s="331"/>
      <c r="J10" s="331"/>
      <c r="K10" s="331"/>
      <c r="L10" s="332"/>
      <c r="M10" s="17"/>
    </row>
    <row r="11" spans="1:13" s="36" customFormat="1" x14ac:dyDescent="0.3">
      <c r="B11" s="330"/>
      <c r="C11" s="331"/>
      <c r="D11" s="331"/>
      <c r="E11" s="331"/>
      <c r="F11" s="331"/>
      <c r="G11" s="331"/>
      <c r="H11" s="331"/>
      <c r="I11" s="331"/>
      <c r="J11" s="331"/>
      <c r="K11" s="331"/>
      <c r="L11" s="332"/>
      <c r="M11" s="17"/>
    </row>
    <row r="12" spans="1:13" s="36" customFormat="1" x14ac:dyDescent="0.3">
      <c r="B12" s="330"/>
      <c r="C12" s="331"/>
      <c r="D12" s="331"/>
      <c r="E12" s="331"/>
      <c r="F12" s="331"/>
      <c r="G12" s="331"/>
      <c r="H12" s="331"/>
      <c r="I12" s="331"/>
      <c r="J12" s="331"/>
      <c r="K12" s="331"/>
      <c r="L12" s="332"/>
      <c r="M12" s="17"/>
    </row>
    <row r="13" spans="1:13" s="36" customFormat="1" x14ac:dyDescent="0.3">
      <c r="B13" s="330"/>
      <c r="C13" s="331"/>
      <c r="D13" s="331"/>
      <c r="E13" s="331"/>
      <c r="F13" s="331"/>
      <c r="G13" s="331"/>
      <c r="H13" s="331"/>
      <c r="I13" s="331"/>
      <c r="J13" s="331"/>
      <c r="K13" s="331"/>
      <c r="L13" s="332"/>
      <c r="M13" s="17"/>
    </row>
    <row r="14" spans="1:13" s="36" customFormat="1" x14ac:dyDescent="0.3">
      <c r="B14" s="330"/>
      <c r="C14" s="331"/>
      <c r="D14" s="331"/>
      <c r="E14" s="331"/>
      <c r="F14" s="331"/>
      <c r="G14" s="331"/>
      <c r="H14" s="331"/>
      <c r="I14" s="331"/>
      <c r="J14" s="331"/>
      <c r="K14" s="331"/>
      <c r="L14" s="332"/>
      <c r="M14" s="17"/>
    </row>
    <row r="15" spans="1:13" s="36" customFormat="1" x14ac:dyDescent="0.3">
      <c r="B15" s="330"/>
      <c r="C15" s="331"/>
      <c r="D15" s="331"/>
      <c r="E15" s="331"/>
      <c r="F15" s="331"/>
      <c r="G15" s="331"/>
      <c r="H15" s="331"/>
      <c r="I15" s="331"/>
      <c r="J15" s="331"/>
      <c r="K15" s="331"/>
      <c r="L15" s="332"/>
      <c r="M15" s="17"/>
    </row>
    <row r="16" spans="1:13" s="36" customFormat="1" x14ac:dyDescent="0.3">
      <c r="B16" s="330"/>
      <c r="C16" s="331"/>
      <c r="D16" s="331"/>
      <c r="E16" s="331"/>
      <c r="F16" s="331"/>
      <c r="G16" s="331"/>
      <c r="H16" s="331"/>
      <c r="I16" s="331"/>
      <c r="J16" s="331"/>
      <c r="K16" s="331"/>
      <c r="L16" s="332"/>
      <c r="M16" s="17"/>
    </row>
    <row r="17" spans="1:13" s="36" customFormat="1" x14ac:dyDescent="0.3">
      <c r="B17" s="330"/>
      <c r="C17" s="331"/>
      <c r="D17" s="331"/>
      <c r="E17" s="331"/>
      <c r="F17" s="331"/>
      <c r="G17" s="331"/>
      <c r="H17" s="331"/>
      <c r="I17" s="331"/>
      <c r="J17" s="331"/>
      <c r="K17" s="331"/>
      <c r="L17" s="332"/>
      <c r="M17" s="17"/>
    </row>
    <row r="18" spans="1:13" s="36" customFormat="1" x14ac:dyDescent="0.3">
      <c r="B18" s="330"/>
      <c r="C18" s="331"/>
      <c r="D18" s="331"/>
      <c r="E18" s="331"/>
      <c r="F18" s="331"/>
      <c r="G18" s="331"/>
      <c r="H18" s="331"/>
      <c r="I18" s="331"/>
      <c r="J18" s="331"/>
      <c r="K18" s="331"/>
      <c r="L18" s="332"/>
      <c r="M18" s="17"/>
    </row>
    <row r="19" spans="1:13" s="36" customFormat="1" x14ac:dyDescent="0.3">
      <c r="B19" s="330"/>
      <c r="C19" s="331"/>
      <c r="D19" s="331"/>
      <c r="E19" s="331"/>
      <c r="F19" s="331"/>
      <c r="G19" s="331"/>
      <c r="H19" s="331"/>
      <c r="I19" s="331"/>
      <c r="J19" s="331"/>
      <c r="K19" s="331"/>
      <c r="L19" s="332"/>
      <c r="M19" s="17"/>
    </row>
    <row r="20" spans="1:13" s="36" customFormat="1" x14ac:dyDescent="0.3">
      <c r="B20" s="330"/>
      <c r="C20" s="331"/>
      <c r="D20" s="331"/>
      <c r="E20" s="331"/>
      <c r="F20" s="331"/>
      <c r="G20" s="331"/>
      <c r="H20" s="331"/>
      <c r="I20" s="331"/>
      <c r="J20" s="331"/>
      <c r="K20" s="331"/>
      <c r="L20" s="332"/>
      <c r="M20" s="17"/>
    </row>
    <row r="21" spans="1:13" s="36" customFormat="1" x14ac:dyDescent="0.3">
      <c r="B21" s="330"/>
      <c r="C21" s="331"/>
      <c r="D21" s="331"/>
      <c r="E21" s="331"/>
      <c r="F21" s="331"/>
      <c r="G21" s="331"/>
      <c r="H21" s="331"/>
      <c r="I21" s="331"/>
      <c r="J21" s="331"/>
      <c r="K21" s="331"/>
      <c r="L21" s="332"/>
      <c r="M21" s="17"/>
    </row>
    <row r="22" spans="1:13" s="36" customFormat="1" x14ac:dyDescent="0.3">
      <c r="B22" s="333"/>
      <c r="C22" s="334"/>
      <c r="D22" s="334"/>
      <c r="E22" s="334"/>
      <c r="F22" s="334"/>
      <c r="G22" s="334"/>
      <c r="H22" s="334"/>
      <c r="I22" s="334"/>
      <c r="J22" s="334"/>
      <c r="K22" s="334"/>
      <c r="L22" s="335"/>
      <c r="M22" s="17"/>
    </row>
    <row r="23" spans="1:13" ht="16.95" customHeight="1" x14ac:dyDescent="0.3">
      <c r="A23" s="15"/>
      <c r="B23" s="71"/>
      <c r="C23" s="71"/>
      <c r="D23" s="71"/>
      <c r="E23" s="71"/>
      <c r="F23" s="71"/>
      <c r="G23" s="71"/>
      <c r="H23" s="71"/>
      <c r="I23" s="71"/>
      <c r="J23" s="71"/>
      <c r="K23" s="71"/>
      <c r="L23" s="71"/>
    </row>
    <row r="24" spans="1:13" s="15" customFormat="1" ht="16.95" customHeight="1" x14ac:dyDescent="0.3"/>
    <row r="25" spans="1:13" s="15" customFormat="1" ht="31.95" customHeight="1" x14ac:dyDescent="0.3">
      <c r="B25" s="135" t="s">
        <v>53</v>
      </c>
      <c r="C25" s="135"/>
      <c r="D25" s="135"/>
      <c r="E25" s="135"/>
      <c r="F25" s="135"/>
      <c r="G25" s="135"/>
      <c r="H25" s="135"/>
      <c r="I25" s="135"/>
      <c r="J25" s="135"/>
    </row>
    <row r="26" spans="1:13" s="15" customFormat="1" x14ac:dyDescent="0.3">
      <c r="B26" s="336"/>
      <c r="C26" s="336"/>
      <c r="D26" s="336"/>
      <c r="E26" s="325" t="str">
        <f>"Total kostnad "&amp;Koppling!B3</f>
        <v>Total kostnad 2024</v>
      </c>
      <c r="F26" s="325"/>
      <c r="G26" s="325" t="str">
        <f>"Total kostnad "&amp;Koppling!B4</f>
        <v>Total kostnad 2025</v>
      </c>
      <c r="H26" s="325"/>
      <c r="I26" s="325" t="s">
        <v>42</v>
      </c>
      <c r="J26" s="325"/>
    </row>
    <row r="27" spans="1:13" s="18" customFormat="1" x14ac:dyDescent="0.3">
      <c r="B27" s="345" t="s">
        <v>86</v>
      </c>
      <c r="C27" s="345"/>
      <c r="D27" s="345"/>
      <c r="E27" s="337">
        <f>SUM(E28:F29)</f>
        <v>0</v>
      </c>
      <c r="F27" s="337"/>
      <c r="G27" s="337">
        <f>SUM(G28:H29)</f>
        <v>0</v>
      </c>
      <c r="H27" s="337"/>
      <c r="I27" s="338">
        <f>SUM(E27:H27)</f>
        <v>0</v>
      </c>
      <c r="J27" s="338"/>
    </row>
    <row r="28" spans="1:13" s="15" customFormat="1" ht="15" customHeight="1" x14ac:dyDescent="0.3">
      <c r="B28" s="323" t="s">
        <v>76</v>
      </c>
      <c r="C28" s="323"/>
      <c r="D28" s="323"/>
      <c r="E28" s="326">
        <f>SUMIFS(T_lönekostnad[Summa],T_lönekostnad[Var uppstår kostnaden?],"Egna myndigheten",T_lönekostnad[ÅR],Koppling!B3)</f>
        <v>0</v>
      </c>
      <c r="F28" s="326"/>
      <c r="G28" s="326">
        <f>SUMIFS(T_lönekostnad[Summa],T_lönekostnad[Var uppstår kostnaden?],"Egna myndigheten",T_lönekostnad[ÅR],Koppling!B4)</f>
        <v>0</v>
      </c>
      <c r="H28" s="326"/>
      <c r="I28" s="326"/>
      <c r="J28" s="326"/>
    </row>
    <row r="29" spans="1:13" s="15" customFormat="1" ht="15" customHeight="1" x14ac:dyDescent="0.3">
      <c r="B29" s="323" t="s">
        <v>75</v>
      </c>
      <c r="C29" s="323"/>
      <c r="D29" s="323"/>
      <c r="E29" s="326">
        <f>SUMIFS(T_lönekostnad[Summa],T_lönekostnad[Var uppstår kostnaden?],"Samverkanspartner",T_lönekostnad[ÅR],Koppling!B3)</f>
        <v>0</v>
      </c>
      <c r="F29" s="326"/>
      <c r="G29" s="326">
        <f>SUMIFS(T_lönekostnad[Summa],T_lönekostnad[Var uppstår kostnaden?],"Samverkanspartner",T_lönekostnad[ÅR],Koppling!B4)</f>
        <v>0</v>
      </c>
      <c r="H29" s="326"/>
      <c r="I29" s="326"/>
      <c r="J29" s="326"/>
    </row>
    <row r="30" spans="1:13" s="18" customFormat="1" x14ac:dyDescent="0.3">
      <c r="B30" s="346" t="s">
        <v>88</v>
      </c>
      <c r="C30" s="346"/>
      <c r="D30" s="346"/>
      <c r="E30" s="322">
        <f>SUM(E31:F32)</f>
        <v>0</v>
      </c>
      <c r="F30" s="322"/>
      <c r="G30" s="322">
        <f>SUM(G31:H32)</f>
        <v>0</v>
      </c>
      <c r="H30" s="322"/>
      <c r="I30" s="321">
        <f>SUM(E30:H30)</f>
        <v>0</v>
      </c>
      <c r="J30" s="321"/>
    </row>
    <row r="31" spans="1:13" s="15" customFormat="1" x14ac:dyDescent="0.3">
      <c r="B31" s="323" t="s">
        <v>76</v>
      </c>
      <c r="C31" s="323"/>
      <c r="D31" s="323"/>
      <c r="E31" s="326">
        <f>SUMIFS(T_externtj[Summa],T_externtj[Var uppstår kostnaden?],"Egna myndigheten",T_externtj[ÅR],Koppling!B3)</f>
        <v>0</v>
      </c>
      <c r="F31" s="326"/>
      <c r="G31" s="326">
        <f>SUMIFS(T_externtj[Summa],T_externtj[Var uppstår kostnaden?],"Egna myndigheten",T_externtj[ÅR],Koppling!B4)</f>
        <v>0</v>
      </c>
      <c r="H31" s="326"/>
      <c r="I31" s="326"/>
      <c r="J31" s="326"/>
    </row>
    <row r="32" spans="1:13" s="15" customFormat="1" x14ac:dyDescent="0.3">
      <c r="B32" s="323" t="s">
        <v>75</v>
      </c>
      <c r="C32" s="323"/>
      <c r="D32" s="323"/>
      <c r="E32" s="326">
        <f>SUMIFS(T_externtj[Summa],T_externtj[Var uppstår kostnaden?],"Samverkanspartner",T_externtj[ÅR],Koppling!B3)</f>
        <v>0</v>
      </c>
      <c r="F32" s="326"/>
      <c r="G32" s="326">
        <f>SUMIFS(T_externtj[Summa],T_externtj[Var uppstår kostnaden?],"Samverkanspartner",T_externtj[ÅR],Koppling!B4)</f>
        <v>0</v>
      </c>
      <c r="H32" s="326"/>
      <c r="I32" s="326"/>
      <c r="J32" s="326"/>
    </row>
    <row r="33" spans="1:11" s="18" customFormat="1" x14ac:dyDescent="0.3">
      <c r="B33" s="347" t="s">
        <v>80</v>
      </c>
      <c r="C33" s="347"/>
      <c r="D33" s="347"/>
      <c r="E33" s="322">
        <f>SUM(E34:F35)</f>
        <v>0</v>
      </c>
      <c r="F33" s="322"/>
      <c r="G33" s="322">
        <f>SUM(G34:H35)</f>
        <v>0</v>
      </c>
      <c r="H33" s="322"/>
      <c r="I33" s="321">
        <f>SUM(E33:H33)</f>
        <v>0</v>
      </c>
      <c r="J33" s="321"/>
    </row>
    <row r="34" spans="1:11" s="15" customFormat="1" x14ac:dyDescent="0.3">
      <c r="B34" s="323" t="s">
        <v>76</v>
      </c>
      <c r="C34" s="323"/>
      <c r="D34" s="323"/>
      <c r="E34" s="326">
        <f>SUMIFS(T_resalogi[Summa],T_resalogi[Var uppstår kostnaden?],"Egna myndigheten",T_resalogi[ÅR],Koppling!B3)</f>
        <v>0</v>
      </c>
      <c r="F34" s="326"/>
      <c r="G34" s="326">
        <f>SUMIFS(T_resalogi[Summa],T_resalogi[Var uppstår kostnaden?],"Egna myndigheten",T_resalogi[ÅR],Koppling!B4)</f>
        <v>0</v>
      </c>
      <c r="H34" s="326"/>
      <c r="I34" s="326"/>
      <c r="J34" s="326"/>
    </row>
    <row r="35" spans="1:11" s="15" customFormat="1" x14ac:dyDescent="0.3">
      <c r="B35" s="323" t="s">
        <v>75</v>
      </c>
      <c r="C35" s="323"/>
      <c r="D35" s="323"/>
      <c r="E35" s="326">
        <f>SUMIFS(T_resalogi[Summa],T_resalogi[Var uppstår kostnaden?],"Samverkanspartner",T_resalogi[ÅR],Koppling!B3)</f>
        <v>0</v>
      </c>
      <c r="F35" s="326"/>
      <c r="G35" s="326">
        <f>SUMIFS(T_resalogi[Summa],T_resalogi[Var uppstår kostnaden?],"Samverkanspartner",T_resalogi[ÅR],Koppling!B4)</f>
        <v>0</v>
      </c>
      <c r="H35" s="326"/>
      <c r="I35" s="326"/>
      <c r="J35" s="326"/>
    </row>
    <row r="36" spans="1:11" s="18" customFormat="1" x14ac:dyDescent="0.3">
      <c r="B36" s="347" t="s">
        <v>78</v>
      </c>
      <c r="C36" s="347"/>
      <c r="D36" s="347"/>
      <c r="E36" s="322">
        <f>SUM(E37:F38)</f>
        <v>0</v>
      </c>
      <c r="F36" s="322"/>
      <c r="G36" s="322">
        <f>SUM(G37:H38)</f>
        <v>0</v>
      </c>
      <c r="H36" s="322"/>
      <c r="I36" s="321">
        <f>SUM(E36:H36)</f>
        <v>0</v>
      </c>
      <c r="J36" s="321"/>
    </row>
    <row r="37" spans="1:11" s="15" customFormat="1" x14ac:dyDescent="0.3">
      <c r="B37" s="323" t="s">
        <v>76</v>
      </c>
      <c r="C37" s="323"/>
      <c r="D37" s="323"/>
      <c r="E37" s="326">
        <f>SUMIFS(T_inventarie[Summa],T_inventarie[Var uppstår kostnaden?],"Egna myndigheten",T_inventarie[ÅR],Koppling!B3)</f>
        <v>0</v>
      </c>
      <c r="F37" s="326"/>
      <c r="G37" s="326">
        <f>SUMIFS(T_inventarie[Summa],T_inventarie[Var uppstår kostnaden?],"Egna myndigheten",T_inventarie[ÅR],Koppling!B4)</f>
        <v>0</v>
      </c>
      <c r="H37" s="326"/>
      <c r="I37" s="326"/>
      <c r="J37" s="326"/>
    </row>
    <row r="38" spans="1:11" s="15" customFormat="1" x14ac:dyDescent="0.3">
      <c r="B38" s="323" t="s">
        <v>75</v>
      </c>
      <c r="C38" s="323"/>
      <c r="D38" s="323"/>
      <c r="E38" s="326">
        <f>SUMIFS(T_inventarie[Summa],T_inventarie[Var uppstår kostnaden?],"Samverkanspartner",T_inventarie[ÅR],Koppling!B3)</f>
        <v>0</v>
      </c>
      <c r="F38" s="326"/>
      <c r="G38" s="326">
        <f>SUMIFS(T_inventarie[Summa],T_inventarie[Var uppstår kostnaden?],"Samverkanspartner",T_inventarie[ÅR],Koppling!B4)</f>
        <v>0</v>
      </c>
      <c r="H38" s="326"/>
      <c r="I38" s="326"/>
      <c r="J38" s="326"/>
    </row>
    <row r="39" spans="1:11" s="18" customFormat="1" x14ac:dyDescent="0.3">
      <c r="B39" s="347" t="s">
        <v>79</v>
      </c>
      <c r="C39" s="347"/>
      <c r="D39" s="347"/>
      <c r="E39" s="322">
        <f>SUM(E40:F41)</f>
        <v>0</v>
      </c>
      <c r="F39" s="322"/>
      <c r="G39" s="322">
        <f>SUM(G40:H41)</f>
        <v>0</v>
      </c>
      <c r="H39" s="322"/>
      <c r="I39" s="321">
        <f>SUM(E39:H39)</f>
        <v>0</v>
      </c>
      <c r="J39" s="321"/>
    </row>
    <row r="40" spans="1:11" s="15" customFormat="1" x14ac:dyDescent="0.3">
      <c r="B40" s="323" t="s">
        <v>76</v>
      </c>
      <c r="C40" s="323"/>
      <c r="D40" s="323"/>
      <c r="E40" s="326">
        <f>SUMIFS(T_ovrigt[Summa],T_ovrigt[Var uppstår kostnaden?],"Egna myndigheten",T_ovrigt[ÅR],Koppling!B3)</f>
        <v>0</v>
      </c>
      <c r="F40" s="326"/>
      <c r="G40" s="326">
        <f>SUMIFS(T_ovrigt[Summa],T_ovrigt[Var uppstår kostnaden?],"Egna myndigheten",T_ovrigt[ÅR],Koppling!B4)</f>
        <v>0</v>
      </c>
      <c r="H40" s="326"/>
      <c r="I40" s="326"/>
      <c r="J40" s="326"/>
    </row>
    <row r="41" spans="1:11" s="15" customFormat="1" x14ac:dyDescent="0.3">
      <c r="B41" s="323" t="s">
        <v>75</v>
      </c>
      <c r="C41" s="323"/>
      <c r="D41" s="323"/>
      <c r="E41" s="326">
        <f>SUMIFS(T_ovrigt[Summa],T_ovrigt[Var uppstår kostnaden?],"Samverkanspartner",T_ovrigt[ÅR],Koppling!B3)</f>
        <v>0</v>
      </c>
      <c r="F41" s="326"/>
      <c r="G41" s="326">
        <f>SUMIFS(T_ovrigt[Summa],T_ovrigt[Var uppstår kostnaden?],"Samverkanspartner",T_ovrigt[ÅR],Koppling!B4)</f>
        <v>0</v>
      </c>
      <c r="H41" s="326"/>
      <c r="I41" s="326"/>
      <c r="J41" s="326"/>
    </row>
    <row r="42" spans="1:11" s="18" customFormat="1" hidden="1" x14ac:dyDescent="0.3">
      <c r="B42" s="347" t="s">
        <v>91</v>
      </c>
      <c r="C42" s="347"/>
      <c r="D42" s="347"/>
      <c r="E42" s="322">
        <f>SUMIF('Del 5, Budget'!$H$110:$H$116,2022,'Del 5, Budget'!$K$110:$K$116)</f>
        <v>0</v>
      </c>
      <c r="F42" s="322"/>
      <c r="G42" s="322">
        <f>SUMIF('Del 5, Budget'!$H$110:$H$116,2023,'Del 5, Budget'!$K$110:$K$116)</f>
        <v>0</v>
      </c>
      <c r="H42" s="322"/>
      <c r="I42" s="321">
        <f>SUM(E42:H42)</f>
        <v>0</v>
      </c>
      <c r="J42" s="321"/>
    </row>
    <row r="43" spans="1:11" s="15" customFormat="1" x14ac:dyDescent="0.3">
      <c r="B43" s="136" t="s">
        <v>60</v>
      </c>
      <c r="C43" s="136"/>
      <c r="D43" s="136"/>
      <c r="E43" s="321">
        <f>E27+E30+E33+E36+E39+E42</f>
        <v>0</v>
      </c>
      <c r="F43" s="321"/>
      <c r="G43" s="321">
        <f>G27+G30+G33+G36+G39+G42</f>
        <v>0</v>
      </c>
      <c r="H43" s="321"/>
      <c r="I43" s="321">
        <f>I27+I30+I33+I36+I39+I42</f>
        <v>0</v>
      </c>
      <c r="J43" s="321"/>
    </row>
    <row r="44" spans="1:11" s="15" customFormat="1" x14ac:dyDescent="0.3"/>
    <row r="45" spans="1:11" s="15" customFormat="1" x14ac:dyDescent="0.3">
      <c r="B45" s="353" t="s">
        <v>184</v>
      </c>
      <c r="C45" s="354"/>
      <c r="D45" s="354"/>
      <c r="E45" s="354"/>
      <c r="F45" s="354"/>
      <c r="G45" s="354"/>
      <c r="H45" s="354"/>
      <c r="I45" s="354"/>
      <c r="J45" s="355"/>
    </row>
    <row r="46" spans="1:11" s="15" customFormat="1" x14ac:dyDescent="0.3">
      <c r="B46" s="356"/>
      <c r="C46" s="357"/>
      <c r="D46" s="357"/>
      <c r="E46" s="357"/>
      <c r="F46" s="357"/>
      <c r="G46" s="357"/>
      <c r="H46" s="357"/>
      <c r="I46" s="357"/>
      <c r="J46" s="358"/>
    </row>
    <row r="47" spans="1:11" s="15" customFormat="1" x14ac:dyDescent="0.3"/>
    <row r="48" spans="1:11" ht="15.6" x14ac:dyDescent="0.3">
      <c r="A48" s="15"/>
      <c r="B48" s="14" t="s">
        <v>181</v>
      </c>
      <c r="C48" s="18"/>
      <c r="D48" s="15"/>
      <c r="E48" s="15"/>
      <c r="F48" s="15"/>
      <c r="G48" s="15"/>
      <c r="H48" s="15"/>
      <c r="I48" s="15"/>
      <c r="J48" s="15"/>
      <c r="K48" s="15"/>
    </row>
    <row r="49" spans="1:14" x14ac:dyDescent="0.3">
      <c r="A49" s="15"/>
      <c r="B49" s="15"/>
      <c r="C49" s="15"/>
      <c r="D49" s="15"/>
      <c r="E49" s="15"/>
      <c r="F49" s="15"/>
      <c r="G49" s="15"/>
      <c r="H49" s="15"/>
      <c r="I49" s="15"/>
      <c r="J49" s="15"/>
      <c r="K49" s="15"/>
    </row>
    <row r="50" spans="1:14" x14ac:dyDescent="0.3">
      <c r="A50" s="15"/>
      <c r="B50" s="350" t="s">
        <v>183</v>
      </c>
      <c r="C50" s="351"/>
      <c r="D50" s="351"/>
      <c r="E50" s="351"/>
      <c r="F50" s="351"/>
      <c r="G50" s="351"/>
      <c r="H50" s="351"/>
      <c r="I50" s="351"/>
      <c r="J50" s="352"/>
      <c r="K50" s="15"/>
    </row>
    <row r="51" spans="1:14" s="15" customFormat="1" x14ac:dyDescent="0.3">
      <c r="B51" s="19"/>
      <c r="C51" s="19"/>
      <c r="D51" s="19"/>
      <c r="F51" s="19"/>
      <c r="G51" s="19"/>
      <c r="H51" s="19"/>
      <c r="I51" s="19"/>
      <c r="J51" s="19"/>
    </row>
    <row r="52" spans="1:14" s="15" customFormat="1" ht="15.6" x14ac:dyDescent="0.3">
      <c r="B52" s="72" t="s">
        <v>94</v>
      </c>
      <c r="C52" s="18"/>
    </row>
    <row r="53" spans="1:14" s="20" customFormat="1" ht="45" x14ac:dyDescent="0.3">
      <c r="B53" s="150" t="s">
        <v>84</v>
      </c>
      <c r="C53" s="151" t="s">
        <v>43</v>
      </c>
      <c r="D53" s="152" t="s">
        <v>44</v>
      </c>
      <c r="E53" s="153" t="s">
        <v>69</v>
      </c>
      <c r="F53" s="154" t="s">
        <v>58</v>
      </c>
      <c r="G53" s="155" t="s">
        <v>59</v>
      </c>
      <c r="H53" s="156" t="s">
        <v>87</v>
      </c>
      <c r="I53" s="157" t="s">
        <v>70</v>
      </c>
      <c r="J53" s="158" t="s">
        <v>47</v>
      </c>
    </row>
    <row r="54" spans="1:14" s="15" customFormat="1" x14ac:dyDescent="0.3">
      <c r="B54" s="73" t="s">
        <v>76</v>
      </c>
      <c r="C54" s="21"/>
      <c r="D54" s="22" t="s">
        <v>45</v>
      </c>
      <c r="E54" s="23">
        <v>0</v>
      </c>
      <c r="F54" s="24"/>
      <c r="G54" s="24"/>
      <c r="H54" s="143">
        <f>E54*(1+F54)*G54</f>
        <v>0</v>
      </c>
      <c r="I54" s="29"/>
      <c r="J54" s="144">
        <f t="shared" ref="J54:J63" si="0">ROUND(H54*I54,0)</f>
        <v>0</v>
      </c>
      <c r="N54" s="91"/>
    </row>
    <row r="55" spans="1:14" s="15" customFormat="1" x14ac:dyDescent="0.3">
      <c r="B55" s="73" t="s">
        <v>76</v>
      </c>
      <c r="C55" s="83"/>
      <c r="D55" s="22" t="s">
        <v>45</v>
      </c>
      <c r="E55" s="23">
        <v>0</v>
      </c>
      <c r="F55" s="24"/>
      <c r="G55" s="24"/>
      <c r="H55" s="143">
        <f t="shared" ref="H55:H63" si="1">E55*(1+F55)*G55</f>
        <v>0</v>
      </c>
      <c r="I55" s="29"/>
      <c r="J55" s="144">
        <f t="shared" si="0"/>
        <v>0</v>
      </c>
    </row>
    <row r="56" spans="1:14" s="15" customFormat="1" x14ac:dyDescent="0.3">
      <c r="B56" s="73" t="s">
        <v>76</v>
      </c>
      <c r="C56" s="83"/>
      <c r="D56" s="22" t="s">
        <v>45</v>
      </c>
      <c r="E56" s="23">
        <v>0</v>
      </c>
      <c r="F56" s="24"/>
      <c r="G56" s="24"/>
      <c r="H56" s="143">
        <f t="shared" si="1"/>
        <v>0</v>
      </c>
      <c r="I56" s="29"/>
      <c r="J56" s="144">
        <f t="shared" si="0"/>
        <v>0</v>
      </c>
    </row>
    <row r="57" spans="1:14" s="15" customFormat="1" x14ac:dyDescent="0.3">
      <c r="B57" s="73" t="s">
        <v>76</v>
      </c>
      <c r="C57" s="83"/>
      <c r="D57" s="22" t="s">
        <v>45</v>
      </c>
      <c r="E57" s="23">
        <v>0</v>
      </c>
      <c r="F57" s="24"/>
      <c r="G57" s="24"/>
      <c r="H57" s="143">
        <f t="shared" si="1"/>
        <v>0</v>
      </c>
      <c r="I57" s="29"/>
      <c r="J57" s="144">
        <f t="shared" si="0"/>
        <v>0</v>
      </c>
    </row>
    <row r="58" spans="1:14" s="15" customFormat="1" x14ac:dyDescent="0.3">
      <c r="B58" s="73" t="s">
        <v>76</v>
      </c>
      <c r="C58" s="83"/>
      <c r="D58" s="22" t="s">
        <v>45</v>
      </c>
      <c r="E58" s="23">
        <v>0</v>
      </c>
      <c r="F58" s="24"/>
      <c r="G58" s="24"/>
      <c r="H58" s="143">
        <f t="shared" si="1"/>
        <v>0</v>
      </c>
      <c r="I58" s="29"/>
      <c r="J58" s="144">
        <f t="shared" si="0"/>
        <v>0</v>
      </c>
    </row>
    <row r="59" spans="1:14" s="15" customFormat="1" x14ac:dyDescent="0.3">
      <c r="B59" s="73" t="s">
        <v>76</v>
      </c>
      <c r="C59" s="83"/>
      <c r="D59" s="22" t="s">
        <v>45</v>
      </c>
      <c r="E59" s="23">
        <v>0</v>
      </c>
      <c r="F59" s="24"/>
      <c r="G59" s="24"/>
      <c r="H59" s="143">
        <f t="shared" si="1"/>
        <v>0</v>
      </c>
      <c r="I59" s="29"/>
      <c r="J59" s="144">
        <f t="shared" si="0"/>
        <v>0</v>
      </c>
    </row>
    <row r="60" spans="1:14" s="15" customFormat="1" x14ac:dyDescent="0.3">
      <c r="B60" s="73" t="s">
        <v>76</v>
      </c>
      <c r="C60" s="83"/>
      <c r="D60" s="22" t="s">
        <v>45</v>
      </c>
      <c r="E60" s="23">
        <v>0</v>
      </c>
      <c r="F60" s="24"/>
      <c r="G60" s="24"/>
      <c r="H60" s="143">
        <f t="shared" si="1"/>
        <v>0</v>
      </c>
      <c r="I60" s="29"/>
      <c r="J60" s="144">
        <f t="shared" si="0"/>
        <v>0</v>
      </c>
    </row>
    <row r="61" spans="1:14" s="15" customFormat="1" x14ac:dyDescent="0.3">
      <c r="B61" s="73" t="s">
        <v>76</v>
      </c>
      <c r="C61" s="83"/>
      <c r="D61" s="22" t="s">
        <v>45</v>
      </c>
      <c r="E61" s="23">
        <v>0</v>
      </c>
      <c r="F61" s="24"/>
      <c r="G61" s="24"/>
      <c r="H61" s="143">
        <f t="shared" si="1"/>
        <v>0</v>
      </c>
      <c r="I61" s="29"/>
      <c r="J61" s="144">
        <f t="shared" si="0"/>
        <v>0</v>
      </c>
    </row>
    <row r="62" spans="1:14" s="15" customFormat="1" x14ac:dyDescent="0.3">
      <c r="B62" s="73" t="s">
        <v>76</v>
      </c>
      <c r="C62" s="83"/>
      <c r="D62" s="22" t="s">
        <v>45</v>
      </c>
      <c r="E62" s="23">
        <v>0</v>
      </c>
      <c r="F62" s="24"/>
      <c r="G62" s="24"/>
      <c r="H62" s="143">
        <f t="shared" si="1"/>
        <v>0</v>
      </c>
      <c r="I62" s="29"/>
      <c r="J62" s="144">
        <f t="shared" si="0"/>
        <v>0</v>
      </c>
    </row>
    <row r="63" spans="1:14" s="15" customFormat="1" x14ac:dyDescent="0.3">
      <c r="B63" s="73" t="s">
        <v>76</v>
      </c>
      <c r="C63" s="83"/>
      <c r="D63" s="22" t="s">
        <v>45</v>
      </c>
      <c r="E63" s="23">
        <v>0</v>
      </c>
      <c r="F63" s="24"/>
      <c r="G63" s="24"/>
      <c r="H63" s="143">
        <f t="shared" si="1"/>
        <v>0</v>
      </c>
      <c r="I63" s="29"/>
      <c r="J63" s="144">
        <f t="shared" si="0"/>
        <v>0</v>
      </c>
    </row>
    <row r="64" spans="1:14" s="15" customFormat="1" x14ac:dyDescent="0.3">
      <c r="B64" s="137" t="s">
        <v>47</v>
      </c>
      <c r="C64" s="138"/>
      <c r="D64" s="139"/>
      <c r="E64" s="140"/>
      <c r="F64" s="140"/>
      <c r="G64" s="140"/>
      <c r="H64" s="141"/>
      <c r="I64" s="141"/>
      <c r="J64" s="142">
        <f>SUBTOTAL(109,T_lönekostnad[Summa])</f>
        <v>0</v>
      </c>
    </row>
    <row r="65" spans="2:11" s="15" customFormat="1" x14ac:dyDescent="0.3">
      <c r="D65" s="25"/>
      <c r="E65" s="26"/>
      <c r="F65" s="26"/>
      <c r="G65" s="26"/>
      <c r="H65" s="26"/>
      <c r="I65" s="26"/>
      <c r="J65" s="26"/>
    </row>
    <row r="66" spans="2:11" s="15" customFormat="1" ht="15.6" x14ac:dyDescent="0.3">
      <c r="B66" s="14" t="s">
        <v>81</v>
      </c>
      <c r="C66" s="18"/>
      <c r="D66" s="27"/>
    </row>
    <row r="67" spans="2:11" s="15" customFormat="1" ht="30" x14ac:dyDescent="0.3">
      <c r="B67" s="150" t="s">
        <v>84</v>
      </c>
      <c r="C67" s="159" t="s">
        <v>57</v>
      </c>
      <c r="D67" s="152" t="s">
        <v>44</v>
      </c>
      <c r="E67" s="153" t="s">
        <v>64</v>
      </c>
      <c r="F67" s="160" t="s">
        <v>46</v>
      </c>
      <c r="G67" s="161" t="s">
        <v>47</v>
      </c>
      <c r="H67" s="20"/>
      <c r="I67" s="20"/>
      <c r="J67" s="20"/>
      <c r="K67" s="20"/>
    </row>
    <row r="68" spans="2:11" s="20" customFormat="1" x14ac:dyDescent="0.3">
      <c r="B68" s="73" t="s">
        <v>76</v>
      </c>
      <c r="C68" s="21"/>
      <c r="D68" s="22" t="s">
        <v>45</v>
      </c>
      <c r="E68" s="28">
        <v>0</v>
      </c>
      <c r="F68" s="29"/>
      <c r="G68" s="144">
        <f t="shared" ref="G68:G73" si="2">ROUND(E68*F68,0)</f>
        <v>0</v>
      </c>
      <c r="H68" s="15"/>
      <c r="I68" s="15"/>
      <c r="J68" s="15"/>
      <c r="K68" s="15"/>
    </row>
    <row r="69" spans="2:11" s="15" customFormat="1" x14ac:dyDescent="0.3">
      <c r="B69" s="73" t="s">
        <v>76</v>
      </c>
      <c r="C69" s="21"/>
      <c r="D69" s="22" t="s">
        <v>45</v>
      </c>
      <c r="E69" s="28">
        <v>0</v>
      </c>
      <c r="F69" s="29"/>
      <c r="G69" s="144">
        <f t="shared" si="2"/>
        <v>0</v>
      </c>
    </row>
    <row r="70" spans="2:11" s="15" customFormat="1" x14ac:dyDescent="0.3">
      <c r="B70" s="73" t="s">
        <v>76</v>
      </c>
      <c r="C70" s="21"/>
      <c r="D70" s="22" t="s">
        <v>45</v>
      </c>
      <c r="E70" s="28">
        <v>0</v>
      </c>
      <c r="F70" s="29"/>
      <c r="G70" s="144">
        <f t="shared" si="2"/>
        <v>0</v>
      </c>
    </row>
    <row r="71" spans="2:11" s="15" customFormat="1" x14ac:dyDescent="0.3">
      <c r="B71" s="73" t="s">
        <v>76</v>
      </c>
      <c r="C71" s="21"/>
      <c r="D71" s="22" t="s">
        <v>45</v>
      </c>
      <c r="E71" s="28">
        <v>0</v>
      </c>
      <c r="F71" s="29"/>
      <c r="G71" s="144">
        <f t="shared" si="2"/>
        <v>0</v>
      </c>
    </row>
    <row r="72" spans="2:11" s="15" customFormat="1" x14ac:dyDescent="0.3">
      <c r="B72" s="73" t="s">
        <v>76</v>
      </c>
      <c r="C72" s="21"/>
      <c r="D72" s="22" t="s">
        <v>45</v>
      </c>
      <c r="E72" s="28">
        <v>0</v>
      </c>
      <c r="F72" s="29"/>
      <c r="G72" s="144">
        <f t="shared" si="2"/>
        <v>0</v>
      </c>
    </row>
    <row r="73" spans="2:11" s="15" customFormat="1" x14ac:dyDescent="0.3">
      <c r="B73" s="73" t="s">
        <v>76</v>
      </c>
      <c r="C73" s="21"/>
      <c r="D73" s="22" t="s">
        <v>45</v>
      </c>
      <c r="E73" s="28">
        <v>0</v>
      </c>
      <c r="F73" s="29"/>
      <c r="G73" s="144">
        <f t="shared" si="2"/>
        <v>0</v>
      </c>
    </row>
    <row r="74" spans="2:11" s="15" customFormat="1" x14ac:dyDescent="0.3">
      <c r="B74" s="145" t="s">
        <v>47</v>
      </c>
      <c r="C74" s="138"/>
      <c r="D74" s="139"/>
      <c r="E74" s="146"/>
      <c r="F74" s="138"/>
      <c r="G74" s="142">
        <f>SUBTOTAL(109,T_externtj[Summa])</f>
        <v>0</v>
      </c>
      <c r="H74" s="31"/>
      <c r="I74" s="31"/>
      <c r="J74" s="31"/>
    </row>
    <row r="75" spans="2:11" s="15" customFormat="1" x14ac:dyDescent="0.3">
      <c r="B75" s="10"/>
      <c r="D75" s="30"/>
      <c r="E75" s="31"/>
      <c r="F75" s="31"/>
      <c r="G75" s="32"/>
    </row>
    <row r="76" spans="2:11" s="15" customFormat="1" ht="15.6" x14ac:dyDescent="0.3">
      <c r="B76" s="14" t="s">
        <v>82</v>
      </c>
      <c r="C76" s="18"/>
      <c r="D76" s="27"/>
      <c r="G76" s="34"/>
      <c r="H76" s="20"/>
      <c r="I76" s="20"/>
      <c r="J76" s="20"/>
      <c r="K76" s="20"/>
    </row>
    <row r="77" spans="2:11" s="20" customFormat="1" ht="30" x14ac:dyDescent="0.3">
      <c r="B77" s="150" t="s">
        <v>84</v>
      </c>
      <c r="C77" s="159" t="s">
        <v>56</v>
      </c>
      <c r="D77" s="152" t="s">
        <v>44</v>
      </c>
      <c r="E77" s="153" t="s">
        <v>55</v>
      </c>
      <c r="F77" s="160" t="s">
        <v>54</v>
      </c>
      <c r="G77" s="161" t="s">
        <v>47</v>
      </c>
      <c r="H77" s="15"/>
      <c r="I77" s="15"/>
      <c r="J77" s="15"/>
      <c r="K77" s="15"/>
    </row>
    <row r="78" spans="2:11" s="15" customFormat="1" x14ac:dyDescent="0.3">
      <c r="B78" s="73" t="s">
        <v>76</v>
      </c>
      <c r="C78" s="122"/>
      <c r="D78" s="22" t="s">
        <v>45</v>
      </c>
      <c r="E78" s="28">
        <v>0</v>
      </c>
      <c r="F78" s="29"/>
      <c r="G78" s="144">
        <f t="shared" ref="G78:G83" si="3">ROUND(E78*F78,0)</f>
        <v>0</v>
      </c>
    </row>
    <row r="79" spans="2:11" s="15" customFormat="1" x14ac:dyDescent="0.3">
      <c r="B79" s="73" t="s">
        <v>76</v>
      </c>
      <c r="C79" s="122"/>
      <c r="D79" s="22" t="s">
        <v>45</v>
      </c>
      <c r="E79" s="28">
        <v>0</v>
      </c>
      <c r="F79" s="29"/>
      <c r="G79" s="144">
        <f t="shared" si="3"/>
        <v>0</v>
      </c>
    </row>
    <row r="80" spans="2:11" s="15" customFormat="1" x14ac:dyDescent="0.3">
      <c r="B80" s="73" t="s">
        <v>76</v>
      </c>
      <c r="C80" s="122"/>
      <c r="D80" s="22" t="s">
        <v>45</v>
      </c>
      <c r="E80" s="28">
        <v>0</v>
      </c>
      <c r="F80" s="29"/>
      <c r="G80" s="144">
        <f t="shared" si="3"/>
        <v>0</v>
      </c>
    </row>
    <row r="81" spans="2:11" s="15" customFormat="1" x14ac:dyDescent="0.3">
      <c r="B81" s="73" t="s">
        <v>76</v>
      </c>
      <c r="C81" s="122"/>
      <c r="D81" s="22" t="s">
        <v>45</v>
      </c>
      <c r="E81" s="28">
        <v>0</v>
      </c>
      <c r="F81" s="29"/>
      <c r="G81" s="144">
        <f t="shared" si="3"/>
        <v>0</v>
      </c>
    </row>
    <row r="82" spans="2:11" s="15" customFormat="1" x14ac:dyDescent="0.3">
      <c r="B82" s="73" t="s">
        <v>76</v>
      </c>
      <c r="C82" s="122"/>
      <c r="D82" s="22" t="s">
        <v>45</v>
      </c>
      <c r="E82" s="28">
        <v>0</v>
      </c>
      <c r="F82" s="29"/>
      <c r="G82" s="144">
        <f t="shared" si="3"/>
        <v>0</v>
      </c>
    </row>
    <row r="83" spans="2:11" s="15" customFormat="1" x14ac:dyDescent="0.3">
      <c r="B83" s="73" t="s">
        <v>76</v>
      </c>
      <c r="C83" s="122"/>
      <c r="D83" s="22" t="s">
        <v>45</v>
      </c>
      <c r="E83" s="28">
        <v>0</v>
      </c>
      <c r="F83" s="29"/>
      <c r="G83" s="144">
        <f t="shared" si="3"/>
        <v>0</v>
      </c>
      <c r="H83" s="31"/>
      <c r="I83" s="31"/>
      <c r="J83" s="31"/>
    </row>
    <row r="84" spans="2:11" s="15" customFormat="1" x14ac:dyDescent="0.3">
      <c r="B84" s="145" t="s">
        <v>47</v>
      </c>
      <c r="C84" s="138"/>
      <c r="D84" s="139"/>
      <c r="E84" s="146"/>
      <c r="F84" s="138"/>
      <c r="G84" s="142">
        <f>SUBTOTAL(109,T_resalogi[Summa])</f>
        <v>0</v>
      </c>
    </row>
    <row r="85" spans="2:11" s="15" customFormat="1" x14ac:dyDescent="0.3">
      <c r="B85" s="10"/>
      <c r="D85" s="30"/>
      <c r="E85" s="31"/>
      <c r="F85" s="31"/>
      <c r="G85" s="32"/>
      <c r="H85" s="20"/>
      <c r="I85" s="20"/>
      <c r="J85" s="20"/>
      <c r="K85" s="20"/>
    </row>
    <row r="86" spans="2:11" s="20" customFormat="1" ht="15.6" x14ac:dyDescent="0.3">
      <c r="B86" s="14" t="s">
        <v>211</v>
      </c>
      <c r="C86" s="18"/>
      <c r="D86" s="27"/>
      <c r="E86" s="15"/>
      <c r="F86" s="15"/>
      <c r="G86" s="34"/>
      <c r="H86" s="15"/>
      <c r="I86" s="15"/>
      <c r="J86" s="15"/>
      <c r="K86" s="15"/>
    </row>
    <row r="87" spans="2:11" s="15" customFormat="1" ht="30" x14ac:dyDescent="0.3">
      <c r="B87" s="150" t="s">
        <v>84</v>
      </c>
      <c r="C87" s="159" t="s">
        <v>85</v>
      </c>
      <c r="D87" s="152" t="s">
        <v>44</v>
      </c>
      <c r="E87" s="162" t="s">
        <v>61</v>
      </c>
      <c r="F87" s="163" t="s">
        <v>62</v>
      </c>
      <c r="G87" s="164" t="s">
        <v>47</v>
      </c>
    </row>
    <row r="88" spans="2:11" s="15" customFormat="1" x14ac:dyDescent="0.3">
      <c r="B88" s="73" t="s">
        <v>76</v>
      </c>
      <c r="C88" s="29"/>
      <c r="D88" s="22" t="s">
        <v>45</v>
      </c>
      <c r="E88" s="28">
        <v>0</v>
      </c>
      <c r="F88" s="35"/>
      <c r="G88" s="144">
        <f>ROUND(E88*F88,0)</f>
        <v>0</v>
      </c>
    </row>
    <row r="89" spans="2:11" s="15" customFormat="1" x14ac:dyDescent="0.3">
      <c r="B89" s="73" t="s">
        <v>76</v>
      </c>
      <c r="C89" s="29"/>
      <c r="D89" s="22" t="s">
        <v>45</v>
      </c>
      <c r="E89" s="28">
        <v>0</v>
      </c>
      <c r="F89" s="35"/>
      <c r="G89" s="144">
        <f>ROUND(E89*F89,0)</f>
        <v>0</v>
      </c>
    </row>
    <row r="90" spans="2:11" s="15" customFormat="1" x14ac:dyDescent="0.3">
      <c r="B90" s="73" t="s">
        <v>76</v>
      </c>
      <c r="C90" s="29"/>
      <c r="D90" s="22" t="s">
        <v>45</v>
      </c>
      <c r="E90" s="28">
        <v>0</v>
      </c>
      <c r="F90" s="35"/>
      <c r="G90" s="144">
        <f>ROUND(E90*F90,0)</f>
        <v>0</v>
      </c>
      <c r="H90" s="31"/>
      <c r="I90" s="31"/>
      <c r="J90" s="31"/>
    </row>
    <row r="91" spans="2:11" s="15" customFormat="1" x14ac:dyDescent="0.3">
      <c r="B91" s="73" t="s">
        <v>76</v>
      </c>
      <c r="C91" s="29"/>
      <c r="D91" s="22" t="s">
        <v>45</v>
      </c>
      <c r="E91" s="28">
        <v>0</v>
      </c>
      <c r="F91" s="35"/>
      <c r="G91" s="144">
        <f>ROUND(E91*F91,0)</f>
        <v>0</v>
      </c>
    </row>
    <row r="92" spans="2:11" s="15" customFormat="1" x14ac:dyDescent="0.3">
      <c r="B92" s="165" t="s">
        <v>47</v>
      </c>
      <c r="C92" s="148"/>
      <c r="D92" s="139"/>
      <c r="E92" s="149"/>
      <c r="F92" s="148"/>
      <c r="G92" s="147">
        <f>SUBTOTAL(109,T_inventarie[Summa])</f>
        <v>0</v>
      </c>
      <c r="H92" s="20"/>
      <c r="I92" s="20"/>
      <c r="J92" s="20"/>
      <c r="K92" s="20"/>
    </row>
    <row r="93" spans="2:11" s="20" customFormat="1" x14ac:dyDescent="0.3">
      <c r="B93" s="15"/>
      <c r="C93" s="15"/>
      <c r="D93" s="30"/>
      <c r="E93" s="31"/>
      <c r="F93" s="31"/>
      <c r="G93" s="32"/>
      <c r="H93" s="15"/>
      <c r="I93" s="15"/>
      <c r="J93" s="15"/>
      <c r="K93" s="15"/>
    </row>
    <row r="94" spans="2:11" s="15" customFormat="1" ht="15.6" x14ac:dyDescent="0.3">
      <c r="B94" s="14" t="s">
        <v>83</v>
      </c>
      <c r="C94" s="18"/>
      <c r="D94" s="27"/>
      <c r="G94" s="34"/>
    </row>
    <row r="95" spans="2:11" s="15" customFormat="1" ht="30" x14ac:dyDescent="0.3">
      <c r="B95" s="150" t="s">
        <v>84</v>
      </c>
      <c r="C95" s="159" t="s">
        <v>63</v>
      </c>
      <c r="D95" s="152" t="s">
        <v>44</v>
      </c>
      <c r="E95" s="153" t="s">
        <v>64</v>
      </c>
      <c r="F95" s="160" t="s">
        <v>46</v>
      </c>
      <c r="G95" s="161" t="s">
        <v>47</v>
      </c>
    </row>
    <row r="96" spans="2:11" s="15" customFormat="1" x14ac:dyDescent="0.3">
      <c r="B96" s="73" t="s">
        <v>76</v>
      </c>
      <c r="C96" s="122"/>
      <c r="D96" s="22" t="s">
        <v>45</v>
      </c>
      <c r="E96" s="28">
        <v>0</v>
      </c>
      <c r="F96" s="29"/>
      <c r="G96" s="144">
        <f t="shared" ref="G96:G101" si="4">ROUND(E96*F96,0)</f>
        <v>0</v>
      </c>
    </row>
    <row r="97" spans="2:11" s="15" customFormat="1" x14ac:dyDescent="0.3">
      <c r="B97" s="73" t="s">
        <v>76</v>
      </c>
      <c r="C97" s="122"/>
      <c r="D97" s="22" t="s">
        <v>45</v>
      </c>
      <c r="E97" s="28">
        <v>0</v>
      </c>
      <c r="F97" s="29"/>
      <c r="G97" s="144">
        <f t="shared" si="4"/>
        <v>0</v>
      </c>
    </row>
    <row r="98" spans="2:11" s="15" customFormat="1" x14ac:dyDescent="0.3">
      <c r="B98" s="73" t="s">
        <v>76</v>
      </c>
      <c r="C98" s="122"/>
      <c r="D98" s="22" t="s">
        <v>45</v>
      </c>
      <c r="E98" s="28">
        <v>0</v>
      </c>
      <c r="F98" s="29"/>
      <c r="G98" s="144">
        <f>ROUND(E98*F98,0)</f>
        <v>0</v>
      </c>
    </row>
    <row r="99" spans="2:11" s="15" customFormat="1" x14ac:dyDescent="0.3">
      <c r="B99" s="73" t="s">
        <v>76</v>
      </c>
      <c r="C99" s="122"/>
      <c r="D99" s="22" t="s">
        <v>45</v>
      </c>
      <c r="E99" s="28">
        <v>0</v>
      </c>
      <c r="F99" s="29"/>
      <c r="G99" s="144">
        <f t="shared" si="4"/>
        <v>0</v>
      </c>
    </row>
    <row r="100" spans="2:11" s="15" customFormat="1" x14ac:dyDescent="0.3">
      <c r="B100" s="73" t="s">
        <v>76</v>
      </c>
      <c r="C100" s="122"/>
      <c r="D100" s="22" t="s">
        <v>45</v>
      </c>
      <c r="E100" s="28">
        <v>0</v>
      </c>
      <c r="F100" s="29"/>
      <c r="G100" s="144">
        <f t="shared" si="4"/>
        <v>0</v>
      </c>
    </row>
    <row r="101" spans="2:11" s="15" customFormat="1" x14ac:dyDescent="0.3">
      <c r="B101" s="73" t="s">
        <v>76</v>
      </c>
      <c r="C101" s="122"/>
      <c r="D101" s="22" t="s">
        <v>45</v>
      </c>
      <c r="E101" s="28">
        <v>0</v>
      </c>
      <c r="F101" s="29"/>
      <c r="G101" s="144">
        <f t="shared" si="4"/>
        <v>0</v>
      </c>
      <c r="H101" s="17"/>
      <c r="I101" s="17"/>
      <c r="J101" s="17"/>
      <c r="K101" s="17"/>
    </row>
    <row r="102" spans="2:11" x14ac:dyDescent="0.3">
      <c r="B102" s="137" t="s">
        <v>47</v>
      </c>
      <c r="C102" s="138"/>
      <c r="D102" s="139"/>
      <c r="E102" s="146"/>
      <c r="F102" s="138"/>
      <c r="G102" s="142">
        <f>SUBTOTAL(109,T_ovrigt[Summa])</f>
        <v>0</v>
      </c>
    </row>
    <row r="103" spans="2:11" x14ac:dyDescent="0.3">
      <c r="B103" s="15"/>
      <c r="C103" s="15"/>
      <c r="D103" s="15"/>
      <c r="E103" s="15"/>
      <c r="F103" s="15"/>
      <c r="G103" s="15"/>
    </row>
    <row r="104" spans="2:11" ht="15.6" hidden="1" x14ac:dyDescent="0.3">
      <c r="B104" s="14" t="s">
        <v>212</v>
      </c>
      <c r="C104" s="18"/>
      <c r="D104" s="27"/>
      <c r="E104" s="15"/>
      <c r="F104" s="15"/>
      <c r="G104" s="34"/>
    </row>
    <row r="105" spans="2:11" ht="9.75" hidden="1" customHeight="1" x14ac:dyDescent="0.3">
      <c r="B105" s="15"/>
      <c r="C105" s="15"/>
      <c r="D105" s="15"/>
      <c r="E105" s="15"/>
      <c r="F105" s="15"/>
      <c r="G105" s="15"/>
    </row>
    <row r="106" spans="2:11" ht="15" hidden="1" customHeight="1" x14ac:dyDescent="0.3">
      <c r="B106" s="313" t="s">
        <v>125</v>
      </c>
      <c r="C106" s="314"/>
      <c r="D106" s="314"/>
      <c r="E106" s="314"/>
      <c r="F106" s="314"/>
      <c r="G106" s="314"/>
      <c r="H106" s="314"/>
      <c r="I106" s="317" t="s">
        <v>160</v>
      </c>
      <c r="J106" s="317"/>
      <c r="K106" s="318"/>
    </row>
    <row r="107" spans="2:11" hidden="1" x14ac:dyDescent="0.3">
      <c r="B107" s="315"/>
      <c r="C107" s="316"/>
      <c r="D107" s="316"/>
      <c r="E107" s="316"/>
      <c r="F107" s="316"/>
      <c r="G107" s="316"/>
      <c r="H107" s="316"/>
      <c r="I107" s="319"/>
      <c r="J107" s="319"/>
      <c r="K107" s="320"/>
    </row>
    <row r="108" spans="2:11" ht="9.75" hidden="1" customHeight="1" x14ac:dyDescent="0.3">
      <c r="B108" s="15"/>
      <c r="C108" s="15"/>
      <c r="D108" s="15"/>
      <c r="E108" s="15"/>
      <c r="F108" s="15"/>
      <c r="G108" s="15"/>
    </row>
    <row r="109" spans="2:11" ht="30" hidden="1" customHeight="1" x14ac:dyDescent="0.3">
      <c r="B109" s="171" t="s">
        <v>90</v>
      </c>
      <c r="C109" s="339" t="s">
        <v>93</v>
      </c>
      <c r="D109" s="340"/>
      <c r="E109" s="340"/>
      <c r="F109" s="340"/>
      <c r="G109" s="341"/>
      <c r="H109" s="172" t="s">
        <v>44</v>
      </c>
      <c r="I109" s="173" t="s">
        <v>64</v>
      </c>
      <c r="J109" s="172" t="s">
        <v>46</v>
      </c>
      <c r="K109" s="174" t="s">
        <v>47</v>
      </c>
    </row>
    <row r="110" spans="2:11" hidden="1" x14ac:dyDescent="0.3">
      <c r="B110" s="88" t="s">
        <v>92</v>
      </c>
      <c r="C110" s="342"/>
      <c r="D110" s="343"/>
      <c r="E110" s="343"/>
      <c r="F110" s="343"/>
      <c r="G110" s="344"/>
      <c r="H110" s="121" t="s">
        <v>45</v>
      </c>
      <c r="I110" s="78">
        <v>0</v>
      </c>
      <c r="J110" s="79"/>
      <c r="K110" s="166">
        <f>ROUND(I110*J110,0)</f>
        <v>0</v>
      </c>
    </row>
    <row r="111" spans="2:11" hidden="1" x14ac:dyDescent="0.3">
      <c r="B111" s="88" t="s">
        <v>92</v>
      </c>
      <c r="C111" s="342"/>
      <c r="D111" s="343"/>
      <c r="E111" s="343"/>
      <c r="F111" s="343"/>
      <c r="G111" s="344"/>
      <c r="H111" s="121" t="s">
        <v>45</v>
      </c>
      <c r="I111" s="78">
        <v>0</v>
      </c>
      <c r="J111" s="79"/>
      <c r="K111" s="166">
        <f t="shared" ref="K111:K115" si="5">ROUND(I111*J111,0)</f>
        <v>0</v>
      </c>
    </row>
    <row r="112" spans="2:11" hidden="1" x14ac:dyDescent="0.3">
      <c r="B112" s="88" t="s">
        <v>92</v>
      </c>
      <c r="C112" s="342"/>
      <c r="D112" s="343"/>
      <c r="E112" s="343"/>
      <c r="F112" s="343"/>
      <c r="G112" s="344"/>
      <c r="H112" s="121" t="s">
        <v>45</v>
      </c>
      <c r="I112" s="78">
        <v>0</v>
      </c>
      <c r="J112" s="79"/>
      <c r="K112" s="166">
        <f t="shared" si="5"/>
        <v>0</v>
      </c>
    </row>
    <row r="113" spans="2:11" hidden="1" x14ac:dyDescent="0.3">
      <c r="B113" s="88" t="s">
        <v>92</v>
      </c>
      <c r="C113" s="342"/>
      <c r="D113" s="343"/>
      <c r="E113" s="343"/>
      <c r="F113" s="343"/>
      <c r="G113" s="344"/>
      <c r="H113" s="121" t="s">
        <v>45</v>
      </c>
      <c r="I113" s="78">
        <v>0</v>
      </c>
      <c r="J113" s="79"/>
      <c r="K113" s="166">
        <f t="shared" si="5"/>
        <v>0</v>
      </c>
    </row>
    <row r="114" spans="2:11" hidden="1" x14ac:dyDescent="0.3">
      <c r="B114" s="88" t="s">
        <v>92</v>
      </c>
      <c r="C114" s="342"/>
      <c r="D114" s="343"/>
      <c r="E114" s="343"/>
      <c r="F114" s="343"/>
      <c r="G114" s="344"/>
      <c r="H114" s="121" t="s">
        <v>45</v>
      </c>
      <c r="I114" s="78">
        <v>0</v>
      </c>
      <c r="J114" s="79"/>
      <c r="K114" s="166">
        <f t="shared" si="5"/>
        <v>0</v>
      </c>
    </row>
    <row r="115" spans="2:11" hidden="1" x14ac:dyDescent="0.3">
      <c r="B115" s="88" t="s">
        <v>92</v>
      </c>
      <c r="C115" s="342"/>
      <c r="D115" s="343"/>
      <c r="E115" s="343"/>
      <c r="F115" s="343"/>
      <c r="G115" s="343"/>
      <c r="H115" s="121" t="s">
        <v>45</v>
      </c>
      <c r="I115" s="80">
        <v>0</v>
      </c>
      <c r="J115" s="81"/>
      <c r="K115" s="167">
        <f t="shared" si="5"/>
        <v>0</v>
      </c>
    </row>
    <row r="116" spans="2:11" hidden="1" x14ac:dyDescent="0.3">
      <c r="B116" s="88" t="s">
        <v>92</v>
      </c>
      <c r="C116" s="342"/>
      <c r="D116" s="343"/>
      <c r="E116" s="343"/>
      <c r="F116" s="343"/>
      <c r="G116" s="343"/>
      <c r="H116" s="121" t="s">
        <v>45</v>
      </c>
      <c r="I116" s="80">
        <v>0</v>
      </c>
      <c r="J116" s="81"/>
      <c r="K116" s="167">
        <f>ROUND(I116*J116,0)</f>
        <v>0</v>
      </c>
    </row>
    <row r="117" spans="2:11" hidden="1" x14ac:dyDescent="0.3">
      <c r="B117" s="169" t="s">
        <v>47</v>
      </c>
      <c r="C117" s="348"/>
      <c r="D117" s="349"/>
      <c r="E117" s="349"/>
      <c r="F117" s="349"/>
      <c r="G117" s="349"/>
      <c r="H117" s="170"/>
      <c r="I117" s="170"/>
      <c r="J117" s="170"/>
      <c r="K117" s="168">
        <f>SUM(K110:K116)</f>
        <v>0</v>
      </c>
    </row>
    <row r="118" spans="2:11" hidden="1" x14ac:dyDescent="0.3"/>
  </sheetData>
  <sheetProtection sheet="1" formatCells="0" formatColumns="0" formatRows="0" insertColumns="0" insertRows="0" sort="0" autoFilter="0" pivotTables="0"/>
  <customSheetViews>
    <customSheetView guid="{4AC27408-0325-4E55-AB9D-733C5217F92E}" showPageBreaks="1" printArea="1" view="pageLayout">
      <selection activeCell="B4" sqref="B4:J6"/>
      <pageMargins left="0.7" right="0.7" top="1.0067708333333334" bottom="0.75" header="0.3" footer="0.3"/>
      <pageSetup paperSize="9" scale="93" orientation="portrait" r:id="rId1"/>
      <headerFooter>
        <oddHeader>&amp;R&amp;"+,Fet"&amp;9Budget - ansökan om medel från anslag 2:4 Krisberedskap&amp;"+,Normal"&amp;K00+000 ........&amp;K01+000
Dnr 2019-0xxxx  &amp;K00+000  .......&amp;K01+000
&amp;P(&amp;N)&amp;K00+000. ........&amp;K01+000
&amp;L&amp;G</oddHeader>
      </headerFooter>
    </customSheetView>
  </customSheetViews>
  <mergeCells count="86">
    <mergeCell ref="B50:J50"/>
    <mergeCell ref="B45:J46"/>
    <mergeCell ref="G40:H40"/>
    <mergeCell ref="G42:H42"/>
    <mergeCell ref="E37:F37"/>
    <mergeCell ref="G37:H37"/>
    <mergeCell ref="I37:J37"/>
    <mergeCell ref="B38:D38"/>
    <mergeCell ref="E38:F38"/>
    <mergeCell ref="G38:H38"/>
    <mergeCell ref="I38:J38"/>
    <mergeCell ref="I40:J40"/>
    <mergeCell ref="B41:D41"/>
    <mergeCell ref="E42:F42"/>
    <mergeCell ref="I42:J42"/>
    <mergeCell ref="C116:G116"/>
    <mergeCell ref="C117:G117"/>
    <mergeCell ref="C111:G111"/>
    <mergeCell ref="C112:G112"/>
    <mergeCell ref="C113:G113"/>
    <mergeCell ref="C114:G114"/>
    <mergeCell ref="C115:G115"/>
    <mergeCell ref="C109:G109"/>
    <mergeCell ref="C110:G110"/>
    <mergeCell ref="I32:J32"/>
    <mergeCell ref="B27:D27"/>
    <mergeCell ref="B30:D30"/>
    <mergeCell ref="B33:D33"/>
    <mergeCell ref="B36:D36"/>
    <mergeCell ref="B39:D39"/>
    <mergeCell ref="B42:D42"/>
    <mergeCell ref="E41:F41"/>
    <mergeCell ref="G41:H41"/>
    <mergeCell ref="I41:J41"/>
    <mergeCell ref="E34:F34"/>
    <mergeCell ref="E35:F35"/>
    <mergeCell ref="G34:H34"/>
    <mergeCell ref="G35:H35"/>
    <mergeCell ref="I35:J35"/>
    <mergeCell ref="B37:D37"/>
    <mergeCell ref="E40:F40"/>
    <mergeCell ref="I31:J31"/>
    <mergeCell ref="B32:D32"/>
    <mergeCell ref="E32:F32"/>
    <mergeCell ref="B31:D31"/>
    <mergeCell ref="E31:F31"/>
    <mergeCell ref="G31:H31"/>
    <mergeCell ref="G32:H32"/>
    <mergeCell ref="B35:D35"/>
    <mergeCell ref="I27:J27"/>
    <mergeCell ref="I26:J26"/>
    <mergeCell ref="I28:J28"/>
    <mergeCell ref="I29:J29"/>
    <mergeCell ref="I34:J34"/>
    <mergeCell ref="B2:D2"/>
    <mergeCell ref="G26:H26"/>
    <mergeCell ref="G28:H28"/>
    <mergeCell ref="G29:H29"/>
    <mergeCell ref="G30:H30"/>
    <mergeCell ref="E26:F26"/>
    <mergeCell ref="E28:F28"/>
    <mergeCell ref="E29:F29"/>
    <mergeCell ref="E30:F30"/>
    <mergeCell ref="B4:L22"/>
    <mergeCell ref="I30:J30"/>
    <mergeCell ref="B26:D26"/>
    <mergeCell ref="B28:D28"/>
    <mergeCell ref="B29:D29"/>
    <mergeCell ref="E27:F27"/>
    <mergeCell ref="G27:H27"/>
    <mergeCell ref="B106:H107"/>
    <mergeCell ref="I106:K107"/>
    <mergeCell ref="I33:J33"/>
    <mergeCell ref="G43:H43"/>
    <mergeCell ref="I43:J43"/>
    <mergeCell ref="G33:H33"/>
    <mergeCell ref="G36:H36"/>
    <mergeCell ref="G39:H39"/>
    <mergeCell ref="I36:J36"/>
    <mergeCell ref="I39:J39"/>
    <mergeCell ref="E33:F33"/>
    <mergeCell ref="E36:F36"/>
    <mergeCell ref="E39:F39"/>
    <mergeCell ref="E43:F43"/>
    <mergeCell ref="B40:D40"/>
    <mergeCell ref="B34:D34"/>
  </mergeCells>
  <conditionalFormatting sqref="B72:B76 B104 B85:B94 B109:B116 B53:B70">
    <cfRule type="containsText" dxfId="7" priority="9" operator="containsText" text="Samverkanspartner">
      <formula>NOT(ISERROR(SEARCH("Samverkanspartner",B53)))</formula>
    </cfRule>
  </conditionalFormatting>
  <conditionalFormatting sqref="B71">
    <cfRule type="containsText" dxfId="6" priority="8" operator="containsText" text="Samverkanspartner">
      <formula>NOT(ISERROR(SEARCH("Samverkanspartner",B71)))</formula>
    </cfRule>
  </conditionalFormatting>
  <conditionalFormatting sqref="B100:B102 B95:B98">
    <cfRule type="containsText" dxfId="5" priority="3" operator="containsText" text="Samverkanspartner">
      <formula>NOT(ISERROR(SEARCH("Samverkanspartner",B95)))</formula>
    </cfRule>
  </conditionalFormatting>
  <conditionalFormatting sqref="B82:B84 B77:B80">
    <cfRule type="containsText" dxfId="4" priority="5" operator="containsText" text="Samverkanspartner">
      <formula>NOT(ISERROR(SEARCH("Samverkanspartner",B77)))</formula>
    </cfRule>
  </conditionalFormatting>
  <conditionalFormatting sqref="B81">
    <cfRule type="containsText" dxfId="3" priority="4" operator="containsText" text="Samverkanspartner">
      <formula>NOT(ISERROR(SEARCH("Samverkanspartner",B81)))</formula>
    </cfRule>
  </conditionalFormatting>
  <conditionalFormatting sqref="B99">
    <cfRule type="containsText" dxfId="2" priority="2" operator="containsText" text="Samverkanspartner">
      <formula>NOT(ISERROR(SEARCH("Samverkanspartner",B99)))</formula>
    </cfRule>
  </conditionalFormatting>
  <conditionalFormatting sqref="I43:J43">
    <cfRule type="cellIs" dxfId="1" priority="1" operator="greaterThan">
      <formula>2000000</formula>
    </cfRule>
  </conditionalFormatting>
  <dataValidations count="2">
    <dataValidation type="list" allowBlank="1" showInputMessage="1" showErrorMessage="1" sqref="B88:B91 B54:B63 B96:B101 B78:B83 B68:B73">
      <formula1>"Egna myndigheten,Samverkanspartner"</formula1>
    </dataValidation>
    <dataValidation type="list" allowBlank="1" showInputMessage="1" showErrorMessage="1" sqref="B110:B116">
      <formula1>"(Välj),Lön övningsledning,Lön expertfunktion,Extern tjänst,Resa/kost/logi,Lokal/utrustning,Ersättning externa deltagare, Övrigt"</formula1>
    </dataValidation>
  </dataValidations>
  <hyperlinks>
    <hyperlink ref="B2:D2" location="'Del 1-4, Projektplan'!A1" display="Klicka här för att komma tillbaka till projektplanen"/>
    <hyperlink ref="I106:K107" r:id="rId2" display="Klicka här för att öppna webben."/>
  </hyperlinks>
  <pageMargins left="0.7" right="0.7" top="1.0067708333333334" bottom="0.75" header="0.3" footer="0.3"/>
  <pageSetup paperSize="9" scale="91" fitToHeight="0" orientation="landscape" r:id="rId3"/>
  <headerFooter>
    <oddHeader xml:space="preserve">&amp;L&amp;G&amp;R&amp;"+,Fet"&amp;9Budget - ansökan om medel från anslag 2:4 Krisberedskap&amp;"+,Normal"&amp;K00+000 ........&amp;K01+000
  &amp;K00+000  .......&amp;K01+000
&amp;P(&amp;N)&amp;K00+000. ........&amp;K01+000
</oddHeader>
  </headerFooter>
  <rowBreaks count="2" manualBreakCount="2">
    <brk id="64" min="1" max="11" man="1"/>
    <brk id="93" min="1" max="11" man="1"/>
  </rowBreaks>
  <drawing r:id="rId4"/>
  <legacyDrawing r:id="rId5"/>
  <legacyDrawingHF r:id="rId6"/>
  <tableParts count="5">
    <tablePart r:id="rId7"/>
    <tablePart r:id="rId8"/>
    <tablePart r:id="rId9"/>
    <tablePart r:id="rId10"/>
    <tablePart r:id="rId11"/>
  </tableParts>
  <extLst>
    <ext xmlns:x14="http://schemas.microsoft.com/office/spreadsheetml/2009/9/main" uri="{CCE6A557-97BC-4b89-ADB6-D9C93CAAB3DF}">
      <x14:dataValidations xmlns:xm="http://schemas.microsoft.com/office/excel/2006/main" count="2">
        <x14:dataValidation type="list" allowBlank="1" showInputMessage="1" showErrorMessage="1">
          <x14:formula1>
            <xm:f>Koppling!$B$2:$B$4</xm:f>
          </x14:formula1>
          <xm:sqref>D54:D63 D68:D73 D78:D83 D88:D91 D96:D101 H110:H116</xm:sqref>
        </x14:dataValidation>
        <x14:dataValidation type="list" allowBlank="1" showInputMessage="1" showErrorMessage="1">
          <x14:formula1>
            <xm:f>Koppling!$F$4:$F$5</xm:f>
          </x14:formula1>
          <xm:sqref>B50:J50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0">
    <tabColor theme="0"/>
  </sheetPr>
  <dimension ref="B3:H14"/>
  <sheetViews>
    <sheetView showGridLines="0" zoomScaleNormal="100" workbookViewId="0">
      <selection activeCell="D12" sqref="D12"/>
    </sheetView>
  </sheetViews>
  <sheetFormatPr defaultRowHeight="14.4" x14ac:dyDescent="0.25"/>
  <cols>
    <col min="2" max="8" width="26.90625" customWidth="1"/>
  </cols>
  <sheetData>
    <row r="3" spans="2:8" x14ac:dyDescent="0.25">
      <c r="B3" s="76"/>
    </row>
    <row r="4" spans="2:8" ht="15" thickBot="1" x14ac:dyDescent="0.3">
      <c r="B4" s="95"/>
      <c r="C4" s="96"/>
      <c r="D4" s="96"/>
      <c r="E4" s="96"/>
      <c r="F4" s="97" t="s">
        <v>152</v>
      </c>
      <c r="G4" s="98"/>
      <c r="H4" s="96"/>
    </row>
    <row r="5" spans="2:8" x14ac:dyDescent="0.25">
      <c r="B5" s="109" t="s">
        <v>127</v>
      </c>
      <c r="C5" s="110" t="s">
        <v>129</v>
      </c>
      <c r="D5" s="110" t="s">
        <v>131</v>
      </c>
      <c r="E5" s="110" t="s">
        <v>132</v>
      </c>
      <c r="F5" s="110" t="s">
        <v>134</v>
      </c>
      <c r="G5" s="110" t="s">
        <v>135</v>
      </c>
      <c r="H5" s="111" t="s">
        <v>136</v>
      </c>
    </row>
    <row r="6" spans="2:8" ht="28.8" x14ac:dyDescent="0.3">
      <c r="B6" s="99" t="s">
        <v>128</v>
      </c>
      <c r="C6" s="100" t="s">
        <v>130</v>
      </c>
      <c r="D6" s="100" t="s">
        <v>153</v>
      </c>
      <c r="E6" s="100" t="s">
        <v>133</v>
      </c>
      <c r="F6" s="100" t="s">
        <v>156</v>
      </c>
      <c r="G6" s="100" t="s">
        <v>155</v>
      </c>
      <c r="H6" s="101" t="s">
        <v>154</v>
      </c>
    </row>
    <row r="7" spans="2:8" ht="53.25" customHeight="1" x14ac:dyDescent="0.25">
      <c r="B7" s="102" t="s">
        <v>137</v>
      </c>
      <c r="C7" s="103" t="s">
        <v>140</v>
      </c>
      <c r="D7" s="103" t="s">
        <v>144</v>
      </c>
      <c r="E7" s="103" t="s">
        <v>146</v>
      </c>
      <c r="F7" s="103" t="s">
        <v>148</v>
      </c>
      <c r="G7" s="103" t="s">
        <v>150</v>
      </c>
      <c r="H7" s="104" t="s">
        <v>151</v>
      </c>
    </row>
    <row r="8" spans="2:8" ht="28.8" x14ac:dyDescent="0.25">
      <c r="B8" s="102" t="s">
        <v>138</v>
      </c>
      <c r="C8" s="103" t="s">
        <v>141</v>
      </c>
      <c r="D8" s="103" t="s">
        <v>145</v>
      </c>
      <c r="E8" s="103" t="s">
        <v>147</v>
      </c>
      <c r="F8" s="103" t="s">
        <v>149</v>
      </c>
      <c r="G8" s="103"/>
      <c r="H8" s="104"/>
    </row>
    <row r="9" spans="2:8" x14ac:dyDescent="0.25">
      <c r="B9" s="102" t="s">
        <v>139</v>
      </c>
      <c r="C9" s="103" t="s">
        <v>142</v>
      </c>
      <c r="D9" s="103"/>
      <c r="E9" s="103"/>
      <c r="F9" s="103"/>
      <c r="G9" s="103"/>
      <c r="H9" s="104"/>
    </row>
    <row r="10" spans="2:8" ht="29.4" thickBot="1" x14ac:dyDescent="0.35">
      <c r="B10" s="105"/>
      <c r="C10" s="106" t="s">
        <v>143</v>
      </c>
      <c r="D10" s="107"/>
      <c r="E10" s="107"/>
      <c r="F10" s="107"/>
      <c r="G10" s="107"/>
      <c r="H10" s="108"/>
    </row>
    <row r="11" spans="2:8" ht="14.25" customHeight="1" x14ac:dyDescent="0.25">
      <c r="D11" s="94"/>
      <c r="E11" s="94"/>
      <c r="F11" s="94"/>
      <c r="G11" s="93"/>
      <c r="H11" s="93"/>
    </row>
    <row r="12" spans="2:8" x14ac:dyDescent="0.25">
      <c r="B12" s="94"/>
      <c r="C12" s="93"/>
      <c r="D12" s="94"/>
      <c r="E12" s="94"/>
      <c r="F12" s="94"/>
      <c r="G12" s="93"/>
      <c r="H12" s="93"/>
    </row>
    <row r="13" spans="2:8" ht="14.25" customHeight="1" x14ac:dyDescent="0.25">
      <c r="B13" s="94"/>
      <c r="D13" s="94"/>
      <c r="E13" s="94"/>
      <c r="F13" s="94"/>
      <c r="G13" s="93"/>
      <c r="H13" s="93"/>
    </row>
    <row r="14" spans="2:8" ht="15" x14ac:dyDescent="0.3">
      <c r="B14" s="94"/>
      <c r="C14" s="93"/>
      <c r="D14" s="94"/>
      <c r="E14" s="94"/>
      <c r="F14" s="36"/>
      <c r="G14" s="93"/>
      <c r="H14" s="93"/>
    </row>
  </sheetData>
  <sheetProtection sheet="1" objects="1" scenarios="1" selectLockedCells="1" selectUnlockedCells="1"/>
  <pageMargins left="0.7" right="0.7" top="0.75" bottom="0.75" header="0.3" footer="0.3"/>
  <pageSetup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tabColor theme="0"/>
  </sheetPr>
  <dimension ref="A1:I29"/>
  <sheetViews>
    <sheetView showGridLines="0" zoomScale="110" zoomScaleNormal="110" workbookViewId="0">
      <selection activeCell="A8" sqref="A8:XFD8"/>
    </sheetView>
  </sheetViews>
  <sheetFormatPr defaultRowHeight="14.4" x14ac:dyDescent="0.25"/>
  <cols>
    <col min="1" max="1" width="2.26953125" customWidth="1"/>
    <col min="2" max="2" width="26.453125" customWidth="1"/>
    <col min="3" max="3" width="50.08984375" customWidth="1"/>
    <col min="4" max="7" width="2.26953125" customWidth="1"/>
    <col min="8" max="8" width="47.90625" bestFit="1" customWidth="1"/>
    <col min="9" max="9" width="48" customWidth="1"/>
    <col min="10" max="14" width="8.453125" customWidth="1"/>
  </cols>
  <sheetData>
    <row r="1" spans="1:9" ht="23.4" x14ac:dyDescent="0.4">
      <c r="B1" s="85" t="s">
        <v>103</v>
      </c>
      <c r="C1" s="84"/>
      <c r="G1" s="85" t="s">
        <v>105</v>
      </c>
    </row>
    <row r="2" spans="1:9" s="2" customFormat="1" ht="14.7" customHeight="1" x14ac:dyDescent="0.25">
      <c r="A2" s="3"/>
    </row>
    <row r="3" spans="1:9" s="2" customFormat="1" ht="75.75" customHeight="1" x14ac:dyDescent="0.3">
      <c r="A3" s="3"/>
      <c r="B3" s="86" t="s">
        <v>98</v>
      </c>
      <c r="C3" s="87" t="s">
        <v>101</v>
      </c>
      <c r="D3" s="36"/>
      <c r="H3" s="359" t="s">
        <v>158</v>
      </c>
      <c r="I3" s="360" t="s">
        <v>106</v>
      </c>
    </row>
    <row r="4" spans="1:9" s="2" customFormat="1" ht="75.75" customHeight="1" x14ac:dyDescent="0.3">
      <c r="A4" s="3"/>
      <c r="B4" s="86" t="s">
        <v>102</v>
      </c>
      <c r="C4" s="87" t="s">
        <v>104</v>
      </c>
      <c r="D4" s="36"/>
      <c r="H4" s="359"/>
      <c r="I4" s="360"/>
    </row>
    <row r="5" spans="1:9" s="2" customFormat="1" ht="75.75" customHeight="1" x14ac:dyDescent="0.3">
      <c r="A5" s="3"/>
      <c r="B5" s="86" t="s">
        <v>99</v>
      </c>
      <c r="C5" s="87" t="s">
        <v>119</v>
      </c>
      <c r="D5" s="36"/>
      <c r="H5" s="112" t="s">
        <v>159</v>
      </c>
      <c r="I5" s="89"/>
    </row>
    <row r="6" spans="1:9" s="2" customFormat="1" ht="75.75" customHeight="1" x14ac:dyDescent="0.3">
      <c r="A6" s="3"/>
      <c r="B6" s="86" t="s">
        <v>122</v>
      </c>
      <c r="C6" s="87" t="s">
        <v>120</v>
      </c>
      <c r="D6" s="36"/>
    </row>
    <row r="7" spans="1:9" s="2" customFormat="1" ht="75.75" customHeight="1" x14ac:dyDescent="0.3">
      <c r="A7" s="3"/>
      <c r="B7" s="86" t="s">
        <v>100</v>
      </c>
      <c r="C7" s="87" t="s">
        <v>121</v>
      </c>
      <c r="D7" s="36"/>
    </row>
    <row r="29" ht="14.25" customHeight="1" x14ac:dyDescent="0.25"/>
  </sheetData>
  <sheetProtection sheet="1" objects="1" scenarios="1" selectLockedCells="1" selectUnlockedCells="1"/>
  <mergeCells count="2">
    <mergeCell ref="H3:H4"/>
    <mergeCell ref="I3:I4"/>
  </mergeCells>
  <pageMargins left="0.7" right="0.7" top="0.75" bottom="0.75" header="0.3" footer="0.3"/>
  <pageSetup paperSize="9" scale="9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7"/>
  <dimension ref="A1:AK2"/>
  <sheetViews>
    <sheetView workbookViewId="0">
      <selection activeCell="A3" sqref="A3"/>
    </sheetView>
  </sheetViews>
  <sheetFormatPr defaultRowHeight="14.4" x14ac:dyDescent="0.25"/>
  <cols>
    <col min="2" max="4" width="20.26953125" customWidth="1"/>
    <col min="5" max="5" width="24" customWidth="1"/>
    <col min="6" max="6" width="29.36328125" customWidth="1"/>
    <col min="7" max="7" width="10.08984375" bestFit="1" customWidth="1"/>
    <col min="8" max="12" width="20.26953125" customWidth="1"/>
    <col min="32" max="41" width="20.26953125" customWidth="1"/>
    <col min="42" max="42" width="18.6328125" bestFit="1" customWidth="1"/>
    <col min="43" max="43" width="14.26953125" bestFit="1" customWidth="1"/>
    <col min="44" max="44" width="15.36328125" bestFit="1" customWidth="1"/>
    <col min="45" max="45" width="11.36328125" bestFit="1" customWidth="1"/>
    <col min="46" max="46" width="18.6328125" bestFit="1" customWidth="1"/>
    <col min="47" max="47" width="14.26953125" bestFit="1" customWidth="1"/>
    <col min="48" max="48" width="15.36328125" bestFit="1" customWidth="1"/>
    <col min="49" max="49" width="11.36328125" bestFit="1" customWidth="1"/>
    <col min="50" max="50" width="18.6328125" bestFit="1" customWidth="1"/>
    <col min="51" max="51" width="14.26953125" bestFit="1" customWidth="1"/>
    <col min="52" max="52" width="15.36328125" bestFit="1" customWidth="1"/>
    <col min="53" max="53" width="11.36328125" bestFit="1" customWidth="1"/>
    <col min="54" max="54" width="18.6328125" bestFit="1" customWidth="1"/>
    <col min="55" max="55" width="14.26953125" bestFit="1" customWidth="1"/>
    <col min="56" max="56" width="15.36328125" bestFit="1" customWidth="1"/>
    <col min="57" max="57" width="11.36328125" bestFit="1" customWidth="1"/>
    <col min="58" max="58" width="18.6328125" bestFit="1" customWidth="1"/>
    <col min="59" max="59" width="14.26953125" bestFit="1" customWidth="1"/>
    <col min="60" max="60" width="15.36328125" bestFit="1" customWidth="1"/>
    <col min="61" max="61" width="11.36328125" bestFit="1" customWidth="1"/>
    <col min="62" max="62" width="18.6328125" bestFit="1" customWidth="1"/>
    <col min="63" max="63" width="14.26953125" bestFit="1" customWidth="1"/>
    <col min="64" max="64" width="15.36328125" bestFit="1" customWidth="1"/>
    <col min="65" max="65" width="11.36328125" bestFit="1" customWidth="1"/>
    <col min="66" max="66" width="18.6328125" bestFit="1" customWidth="1"/>
    <col min="67" max="67" width="14.26953125" bestFit="1" customWidth="1"/>
    <col min="68" max="68" width="15.36328125" bestFit="1" customWidth="1"/>
    <col min="69" max="69" width="11.36328125" bestFit="1" customWidth="1"/>
    <col min="70" max="70" width="18.6328125" bestFit="1" customWidth="1"/>
    <col min="71" max="71" width="14.26953125" bestFit="1" customWidth="1"/>
    <col min="72" max="72" width="15.36328125" bestFit="1" customWidth="1"/>
    <col min="73" max="73" width="15.36328125" customWidth="1"/>
    <col min="74" max="74" width="17.6328125" bestFit="1" customWidth="1"/>
    <col min="75" max="75" width="18.6328125" bestFit="1" customWidth="1"/>
    <col min="76" max="76" width="14.36328125" bestFit="1" customWidth="1"/>
    <col min="77" max="77" width="15.36328125" bestFit="1" customWidth="1"/>
    <col min="78" max="78" width="11.36328125" bestFit="1" customWidth="1"/>
    <col min="81" max="81" width="20.6328125" bestFit="1" customWidth="1"/>
    <col min="82" max="82" width="26.08984375" bestFit="1" customWidth="1"/>
    <col min="83" max="83" width="15.90625" bestFit="1" customWidth="1"/>
    <col min="84" max="84" width="30.453125" bestFit="1" customWidth="1"/>
    <col min="85" max="85" width="18" bestFit="1" customWidth="1"/>
    <col min="86" max="86" width="27.36328125" bestFit="1" customWidth="1"/>
    <col min="87" max="87" width="19.453125" bestFit="1" customWidth="1"/>
    <col min="88" max="88" width="11.90625" bestFit="1" customWidth="1"/>
    <col min="89" max="89" width="20.6328125" bestFit="1" customWidth="1"/>
    <col min="90" max="90" width="26.08984375" bestFit="1" customWidth="1"/>
    <col min="91" max="91" width="15.90625" bestFit="1" customWidth="1"/>
    <col min="92" max="92" width="30.453125" bestFit="1" customWidth="1"/>
    <col min="93" max="93" width="18" bestFit="1" customWidth="1"/>
    <col min="94" max="94" width="27.36328125" bestFit="1" customWidth="1"/>
    <col min="95" max="95" width="19.453125" bestFit="1" customWidth="1"/>
    <col min="96" max="96" width="11.90625" bestFit="1" customWidth="1"/>
    <col min="97" max="97" width="20.6328125" bestFit="1" customWidth="1"/>
    <col min="98" max="98" width="26.08984375" bestFit="1" customWidth="1"/>
    <col min="99" max="99" width="15.90625" bestFit="1" customWidth="1"/>
    <col min="100" max="100" width="30.453125" bestFit="1" customWidth="1"/>
    <col min="101" max="101" width="18" bestFit="1" customWidth="1"/>
    <col min="102" max="102" width="27.36328125" bestFit="1" customWidth="1"/>
    <col min="103" max="103" width="19.453125" bestFit="1" customWidth="1"/>
    <col min="104" max="104" width="11.90625" bestFit="1" customWidth="1"/>
    <col min="133" max="196" width="21.6328125" customWidth="1"/>
  </cols>
  <sheetData>
    <row r="1" spans="1:37" x14ac:dyDescent="0.25">
      <c r="A1" t="s">
        <v>216</v>
      </c>
      <c r="B1" t="s">
        <v>3</v>
      </c>
      <c r="C1" t="s">
        <v>1</v>
      </c>
      <c r="D1" t="s">
        <v>28</v>
      </c>
      <c r="E1" t="s">
        <v>161</v>
      </c>
      <c r="F1" t="s">
        <v>204</v>
      </c>
      <c r="G1" t="s">
        <v>131</v>
      </c>
      <c r="H1" t="s">
        <v>202</v>
      </c>
      <c r="I1" t="s">
        <v>203</v>
      </c>
      <c r="J1" t="s">
        <v>162</v>
      </c>
    </row>
    <row r="2" spans="1:37" x14ac:dyDescent="0.25">
      <c r="A2" t="s">
        <v>217</v>
      </c>
      <c r="B2" s="4">
        <f>'Del 1-4, Projektplan'!E28</f>
        <v>0</v>
      </c>
      <c r="C2" s="4">
        <f>'Del 1-4, Projektplan'!E33</f>
        <v>0</v>
      </c>
      <c r="D2" s="4" t="str">
        <f>'Del 1-4, Projektplan'!C40</f>
        <v xml:space="preserve">Planera och pröva beredskapsövningar - </v>
      </c>
      <c r="E2" s="4">
        <f>'Del 1-4, Projektplan'!B57</f>
        <v>0</v>
      </c>
      <c r="F2" s="113">
        <f>'Del 1-4, Projektplan'!B135</f>
        <v>0</v>
      </c>
      <c r="G2" s="113">
        <f>'Del 1-4, Projektplan'!B210</f>
        <v>0</v>
      </c>
      <c r="H2" s="74">
        <f>'Del 1-4, Projektplan'!G51</f>
        <v>0</v>
      </c>
      <c r="I2" s="74">
        <f>'Del 1-4, Projektplan'!G52</f>
        <v>0</v>
      </c>
      <c r="J2" t="str">
        <f>'Del 1-4, Projektplan'!B275</f>
        <v>Nedan följer några exempel utifrån de för satsningen uppsatta målen. Byt ut, ändra eller anpassa dem efter ert aktuella projekt och de prestationer och effekter ni angett i fråga 3.1-3.3. De indikatorer som lämnas in kommer MSB att följa under projektets gång och använda vid uppföljning efter projektets slut.
Exempel på indikatorer för prestationer:
- Ett framtaget övningskoncept för att öva beredskap i samverkan
- konceptet beaktar förutsättningar som uthållighet, kontinuitet, snabb aktivering av krigsorganisationer eller motsvarande, prioritera och fördela personella resurser 
- design och utgångspunkter i konceptet är anpassade för att testa, pröva, utveckla beredskapsförmåga
- Konceptet har prövats via utildnings-och övningstillfällen x-antal aktörer vid x antal tillfällen
- Konceptet består av övningmetod innehållande ett informations-och kommunikationsplan för att delas med andra aktörer 
Exempel på indikatorer för effekter:
- Kunskapen om och kompetensen hos deltagande aktörer kring personalförsörjning, vid samhällsviktiga verksamheter med höjd beredskap som dimensionerande[...] har ökat
- Förmåga till personalförstärkning[...] har stärkts genom [identifierad behov och framtagna kontinuitetsplaner...]
- Förmåga att snabbt ställa om och prioritera personella resurser har stärkts
- Inom egna myndigheten/hos deltagande aktörer finns strukturer på plats för att använda/vidareutveckla framtaget koncept
MSB avser att särskilt följa upp de projekt som bedrivs inom ramen för den riktade satsningen såväl under projekttiden som efter projektavslut.</v>
      </c>
      <c r="AK2" t="b">
        <v>0</v>
      </c>
    </row>
  </sheetData>
  <customSheetViews>
    <customSheetView guid="{4AC27408-0325-4E55-AB9D-733C5217F92E}" showPageBreaks="1" state="hidden" topLeftCell="AU1">
      <selection activeCell="BC2" sqref="BC2"/>
      <pageMargins left="0.7" right="0.7" top="1.0067708333333334" bottom="0.75" header="0.3" footer="0.3"/>
      <pageSetup paperSize="9" scale="93" orientation="portrait" r:id="rId1"/>
      <headerFooter>
        <oddHeader>&amp;L&amp;G</oddHeader>
      </headerFooter>
    </customSheetView>
  </customSheetViews>
  <pageMargins left="0.7" right="0.7" top="1.0067708333333334" bottom="0.75" header="0.3" footer="0.3"/>
  <pageSetup paperSize="9" scale="93" orientation="portrait" r:id="rId2"/>
  <headerFooter>
    <oddHeader>&amp;L&amp;G</oddHeader>
  </headerFooter>
  <legacyDrawingHF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9"/>
  <dimension ref="A1:N31"/>
  <sheetViews>
    <sheetView topLeftCell="B1" workbookViewId="0">
      <selection activeCell="F15" sqref="F15:N16"/>
    </sheetView>
  </sheetViews>
  <sheetFormatPr defaultColWidth="8.7265625" defaultRowHeight="14.4" x14ac:dyDescent="0.25"/>
  <cols>
    <col min="1" max="1" width="31" style="9" bestFit="1" customWidth="1"/>
    <col min="2" max="2" width="20.7265625" style="9" bestFit="1" customWidth="1"/>
    <col min="3" max="3" width="59.6328125" style="9" bestFit="1" customWidth="1"/>
    <col min="4" max="10" width="8.7265625" style="9"/>
    <col min="11" max="11" width="11.7265625" style="9" bestFit="1" customWidth="1"/>
    <col min="12" max="16384" width="8.7265625" style="9"/>
  </cols>
  <sheetData>
    <row r="1" spans="1:14" x14ac:dyDescent="0.25">
      <c r="A1" s="119" t="s">
        <v>171</v>
      </c>
      <c r="B1" s="119">
        <v>2023</v>
      </c>
    </row>
    <row r="2" spans="1:14" x14ac:dyDescent="0.25">
      <c r="A2" s="120"/>
      <c r="B2" s="120" t="s">
        <v>45</v>
      </c>
    </row>
    <row r="3" spans="1:14" x14ac:dyDescent="0.25">
      <c r="A3" s="120" t="s">
        <v>174</v>
      </c>
      <c r="B3" s="3">
        <f>B1+1</f>
        <v>2024</v>
      </c>
      <c r="F3" s="9" t="s">
        <v>92</v>
      </c>
    </row>
    <row r="4" spans="1:14" x14ac:dyDescent="0.25">
      <c r="A4" s="120" t="s">
        <v>172</v>
      </c>
      <c r="B4" s="3">
        <f>B1+2</f>
        <v>2025</v>
      </c>
      <c r="F4" s="9" t="s">
        <v>182</v>
      </c>
    </row>
    <row r="5" spans="1:14" x14ac:dyDescent="0.25">
      <c r="A5" s="120" t="s">
        <v>173</v>
      </c>
      <c r="B5" s="3">
        <f>B1+3</f>
        <v>2026</v>
      </c>
      <c r="F5" s="9" t="s">
        <v>183</v>
      </c>
    </row>
    <row r="6" spans="1:14" x14ac:dyDescent="0.25">
      <c r="A6" s="120"/>
      <c r="B6" s="120"/>
    </row>
    <row r="8" spans="1:14" x14ac:dyDescent="0.25">
      <c r="A8" s="9" t="s">
        <v>12</v>
      </c>
      <c r="C8" s="9" t="s">
        <v>12</v>
      </c>
      <c r="F8" s="9" t="s">
        <v>92</v>
      </c>
    </row>
    <row r="9" spans="1:14" x14ac:dyDescent="0.25">
      <c r="A9" s="9" t="s">
        <v>34</v>
      </c>
      <c r="C9" s="9" t="s">
        <v>163</v>
      </c>
      <c r="F9" s="9" t="s">
        <v>186</v>
      </c>
    </row>
    <row r="10" spans="1:14" x14ac:dyDescent="0.25">
      <c r="A10" s="9" t="s">
        <v>10</v>
      </c>
      <c r="C10" s="9" t="s">
        <v>164</v>
      </c>
      <c r="F10" s="9" t="s">
        <v>187</v>
      </c>
    </row>
    <row r="11" spans="1:14" x14ac:dyDescent="0.25">
      <c r="A11" s="9" t="s">
        <v>33</v>
      </c>
      <c r="C11" s="9" t="s">
        <v>165</v>
      </c>
      <c r="F11" s="9" t="s">
        <v>188</v>
      </c>
    </row>
    <row r="12" spans="1:14" x14ac:dyDescent="0.25">
      <c r="A12" s="9" t="s">
        <v>31</v>
      </c>
      <c r="C12" s="9" t="s">
        <v>166</v>
      </c>
      <c r="L12" s="11"/>
    </row>
    <row r="13" spans="1:14" x14ac:dyDescent="0.25">
      <c r="A13" s="9" t="s">
        <v>32</v>
      </c>
      <c r="C13" s="9" t="s">
        <v>37</v>
      </c>
      <c r="L13" s="11"/>
    </row>
    <row r="14" spans="1:14" x14ac:dyDescent="0.25">
      <c r="A14" s="9" t="s">
        <v>29</v>
      </c>
    </row>
    <row r="15" spans="1:14" x14ac:dyDescent="0.25">
      <c r="A15" s="9" t="s">
        <v>30</v>
      </c>
      <c r="F15" s="361"/>
      <c r="G15" s="361"/>
      <c r="H15" s="361"/>
      <c r="I15" s="361"/>
      <c r="J15" s="361"/>
      <c r="K15" s="361"/>
      <c r="L15" s="361"/>
      <c r="M15" s="361"/>
      <c r="N15" s="361"/>
    </row>
    <row r="16" spans="1:14" x14ac:dyDescent="0.25">
      <c r="A16" s="9" t="s">
        <v>11</v>
      </c>
      <c r="C16" s="12" t="s">
        <v>36</v>
      </c>
      <c r="F16" s="361"/>
      <c r="G16" s="361"/>
      <c r="H16" s="361"/>
      <c r="I16" s="361"/>
      <c r="J16" s="361"/>
      <c r="K16" s="361"/>
      <c r="L16" s="361"/>
      <c r="M16" s="361"/>
      <c r="N16" s="361"/>
    </row>
    <row r="17" spans="1:3" x14ac:dyDescent="0.25">
      <c r="A17" s="9" t="s">
        <v>35</v>
      </c>
      <c r="C17" s="9" t="b">
        <v>0</v>
      </c>
    </row>
    <row r="18" spans="1:3" x14ac:dyDescent="0.25">
      <c r="C18" s="9" t="b">
        <v>0</v>
      </c>
    </row>
    <row r="19" spans="1:3" x14ac:dyDescent="0.25">
      <c r="C19" s="9" t="b">
        <v>0</v>
      </c>
    </row>
    <row r="20" spans="1:3" x14ac:dyDescent="0.25">
      <c r="A20" s="13" t="s">
        <v>17</v>
      </c>
      <c r="C20" s="9" t="b">
        <v>0</v>
      </c>
    </row>
    <row r="21" spans="1:3" x14ac:dyDescent="0.25">
      <c r="A21" s="5" t="b">
        <v>0</v>
      </c>
      <c r="B21" s="9" t="s">
        <v>18</v>
      </c>
    </row>
    <row r="22" spans="1:3" x14ac:dyDescent="0.25">
      <c r="A22" s="5" t="b">
        <v>0</v>
      </c>
      <c r="B22" s="9" t="s">
        <v>19</v>
      </c>
    </row>
    <row r="23" spans="1:3" x14ac:dyDescent="0.25">
      <c r="A23" s="5" t="b">
        <v>0</v>
      </c>
      <c r="B23" s="9" t="s">
        <v>20</v>
      </c>
    </row>
    <row r="24" spans="1:3" x14ac:dyDescent="0.25">
      <c r="A24" s="5" t="b">
        <v>0</v>
      </c>
      <c r="B24" s="9" t="s">
        <v>21</v>
      </c>
    </row>
    <row r="25" spans="1:3" x14ac:dyDescent="0.25">
      <c r="A25" s="5" t="b">
        <v>0</v>
      </c>
      <c r="B25" s="9" t="s">
        <v>22</v>
      </c>
    </row>
    <row r="26" spans="1:3" x14ac:dyDescent="0.25">
      <c r="A26" s="5" t="b">
        <v>0</v>
      </c>
      <c r="B26" s="9" t="s">
        <v>23</v>
      </c>
    </row>
    <row r="27" spans="1:3" x14ac:dyDescent="0.25">
      <c r="A27" s="5" t="b">
        <v>0</v>
      </c>
      <c r="B27" s="9" t="s">
        <v>24</v>
      </c>
    </row>
    <row r="28" spans="1:3" x14ac:dyDescent="0.25">
      <c r="A28" s="5" t="b">
        <v>0</v>
      </c>
      <c r="B28" s="9" t="s">
        <v>13</v>
      </c>
    </row>
    <row r="29" spans="1:3" x14ac:dyDescent="0.25">
      <c r="A29" s="7"/>
    </row>
    <row r="30" spans="1:3" x14ac:dyDescent="0.25">
      <c r="A30" s="8" t="b">
        <v>0</v>
      </c>
      <c r="B30" s="9" t="s">
        <v>16</v>
      </c>
    </row>
    <row r="31" spans="1:3" x14ac:dyDescent="0.25">
      <c r="A31" s="6"/>
    </row>
  </sheetData>
  <sortState ref="A2:A10">
    <sortCondition ref="A2"/>
  </sortState>
  <customSheetViews>
    <customSheetView guid="{4AC27408-0325-4E55-AB9D-733C5217F92E}" showPageBreaks="1" state="hidden" topLeftCell="E1">
      <selection activeCell="L4" sqref="L4"/>
      <pageMargins left="0.7" right="0.7" top="1.0067708333333334" bottom="0.75" header="0.3" footer="0.3"/>
      <pageSetup paperSize="9" scale="93" orientation="portrait" r:id="rId1"/>
      <headerFooter>
        <oddHeader>&amp;L&amp;G</oddHeader>
      </headerFooter>
    </customSheetView>
  </customSheetViews>
  <mergeCells count="1">
    <mergeCell ref="F15:N16"/>
  </mergeCells>
  <conditionalFormatting sqref="F15:N16">
    <cfRule type="expression" dxfId="0" priority="1">
      <formula>#REF!&lt;&gt;"Projektet kopplar inte till inriktningen"</formula>
    </cfRule>
  </conditionalFormatting>
  <pageMargins left="0.7" right="0.7" top="1.0067708333333334" bottom="0.75" header="0.3" footer="0.3"/>
  <pageSetup paperSize="9" scale="93" orientation="portrait" r:id="rId2"/>
  <headerFooter>
    <oddHeader>&amp;L&amp;G</oddHeader>
  </headerFooter>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10241" r:id="rId6" name="Check Box 1">
              <controlPr locked="0" defaultSize="0" autoFill="0" autoLine="0" autoPict="0">
                <anchor moveWithCells="1">
                  <from>
                    <xdr:col>2</xdr:col>
                    <xdr:colOff>99060</xdr:colOff>
                    <xdr:row>29</xdr:row>
                    <xdr:rowOff>175260</xdr:rowOff>
                  </from>
                  <to>
                    <xdr:col>2</xdr:col>
                    <xdr:colOff>2994660</xdr:colOff>
                    <xdr:row>31</xdr:row>
                    <xdr:rowOff>76200</xdr:rowOff>
                  </to>
                </anchor>
              </controlPr>
            </control>
          </mc:Choice>
        </mc:AlternateContent>
        <mc:AlternateContent xmlns:mc="http://schemas.openxmlformats.org/markup-compatibility/2006">
          <mc:Choice Requires="x14">
            <control shapeId="10242" r:id="rId7" name="Check Box 2">
              <controlPr locked="0" defaultSize="0" autoFill="0" autoLine="0" autoPict="0">
                <anchor moveWithCells="1">
                  <from>
                    <xdr:col>2</xdr:col>
                    <xdr:colOff>99060</xdr:colOff>
                    <xdr:row>31</xdr:row>
                    <xdr:rowOff>175260</xdr:rowOff>
                  </from>
                  <to>
                    <xdr:col>2</xdr:col>
                    <xdr:colOff>2994660</xdr:colOff>
                    <xdr:row>33</xdr:row>
                    <xdr:rowOff>76200</xdr:rowOff>
                  </to>
                </anchor>
              </controlPr>
            </control>
          </mc:Choice>
        </mc:AlternateContent>
        <mc:AlternateContent xmlns:mc="http://schemas.openxmlformats.org/markup-compatibility/2006">
          <mc:Choice Requires="x14">
            <control shapeId="10243" r:id="rId8" name="Check Box 3">
              <controlPr locked="0" defaultSize="0" autoFill="0" autoLine="0" autoPict="0">
                <anchor moveWithCells="1">
                  <from>
                    <xdr:col>2</xdr:col>
                    <xdr:colOff>3185160</xdr:colOff>
                    <xdr:row>31</xdr:row>
                    <xdr:rowOff>175260</xdr:rowOff>
                  </from>
                  <to>
                    <xdr:col>2</xdr:col>
                    <xdr:colOff>6080760</xdr:colOff>
                    <xdr:row>33</xdr:row>
                    <xdr:rowOff>76200</xdr:rowOff>
                  </to>
                </anchor>
              </controlPr>
            </control>
          </mc:Choice>
        </mc:AlternateContent>
        <mc:AlternateContent xmlns:mc="http://schemas.openxmlformats.org/markup-compatibility/2006">
          <mc:Choice Requires="x14">
            <control shapeId="10244" r:id="rId9" name="Check Box 4">
              <controlPr locked="0" defaultSize="0" autoFill="0" autoLine="0" autoPict="0">
                <anchor moveWithCells="1">
                  <from>
                    <xdr:col>2</xdr:col>
                    <xdr:colOff>3185160</xdr:colOff>
                    <xdr:row>29</xdr:row>
                    <xdr:rowOff>175260</xdr:rowOff>
                  </from>
                  <to>
                    <xdr:col>2</xdr:col>
                    <xdr:colOff>6080760</xdr:colOff>
                    <xdr:row>31</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Kalkylblad</vt:lpstr>
      </vt:variant>
      <vt:variant>
        <vt:i4>6</vt:i4>
      </vt:variant>
      <vt:variant>
        <vt:lpstr>Namngivna områden</vt:lpstr>
      </vt:variant>
      <vt:variant>
        <vt:i4>4</vt:i4>
      </vt:variant>
    </vt:vector>
  </HeadingPairs>
  <TitlesOfParts>
    <vt:vector size="10" baseType="lpstr">
      <vt:lpstr>Del 1-4, Projektplan</vt:lpstr>
      <vt:lpstr>Del 5, Budget</vt:lpstr>
      <vt:lpstr>Exempel verksamhetslogik</vt:lpstr>
      <vt:lpstr>Om blanketten</vt:lpstr>
      <vt:lpstr>MSB</vt:lpstr>
      <vt:lpstr>Koppling</vt:lpstr>
      <vt:lpstr>'Del 1-4, Projektplan'!Utskriftsområde</vt:lpstr>
      <vt:lpstr>'Del 5, Budget'!Utskriftsområde</vt:lpstr>
      <vt:lpstr>'Exempel verksamhetslogik'!Utskriftsområde</vt:lpstr>
      <vt:lpstr>'Om blanketten'!Utskriftsområde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Odenberg Camilla</dc:creator>
  <cp:lastModifiedBy>Odenberg Camilla</cp:lastModifiedBy>
  <cp:lastPrinted>2023-05-23T12:19:47Z</cp:lastPrinted>
  <dcterms:created xsi:type="dcterms:W3CDTF">2019-01-03T08:27:21Z</dcterms:created>
  <dcterms:modified xsi:type="dcterms:W3CDTF">2023-05-25T10:58:27Z</dcterms:modified>
</cp:coreProperties>
</file>