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V:\Dokument\01 Samhällsskydd\20 Bidrag\Anslag 2-4\2025\20 Ansökan\Myndigheter\"/>
    </mc:Choice>
  </mc:AlternateContent>
  <xr:revisionPtr revIDLastSave="0" documentId="13_ncr:1_{46CFEF75-9165-435F-85AC-7FC4AC58276E}" xr6:coauthVersionLast="47" xr6:coauthVersionMax="47" xr10:uidLastSave="{00000000-0000-0000-0000-000000000000}"/>
  <workbookProtection lockStructure="1"/>
  <bookViews>
    <workbookView xWindow="-120" yWindow="-120" windowWidth="38640" windowHeight="21240" tabRatio="845" xr2:uid="{00000000-000D-0000-FFFF-FFFF00000000}"/>
  </bookViews>
  <sheets>
    <sheet name="Del 1-4, Projektplan" sheetId="2" r:id="rId1"/>
    <sheet name="Del 5, Budget" sheetId="7" r:id="rId2"/>
    <sheet name="Del 6, Bilaga Övning" sheetId="8" r:id="rId3"/>
    <sheet name="Exempel verksamhetslogik" sheetId="14" r:id="rId4"/>
    <sheet name="Om blanketten" sheetId="11" r:id="rId5"/>
    <sheet name="MSB" sheetId="3" state="hidden" r:id="rId6"/>
    <sheet name="Koppling" sheetId="5" state="hidden" r:id="rId7"/>
  </sheets>
  <definedNames>
    <definedName name="_xlnm.Print_Area" localSheetId="0">'Del 1-4, Projektplan'!$B$1:$J$411</definedName>
    <definedName name="_xlnm.Print_Area" localSheetId="1">'Del 5, Budget'!$A$1:$M$105</definedName>
    <definedName name="_xlnm.Print_Area" localSheetId="2">'Del 6, Bilaga Övning'!$A$1:$K$94</definedName>
    <definedName name="_xlnm.Print_Area" localSheetId="3">'Exempel verksamhetslogik'!$B$1:$H$10</definedName>
    <definedName name="_xlnm.Print_Area" localSheetId="4">'Om blanketten'!$A$1:$D$6</definedName>
    <definedName name="Z_4AC27408_0325_4E55_AB9D_733C5217F92E_.wvu.Cols" localSheetId="0" hidden="1">'Del 1-4, Projektplan'!#REF!</definedName>
    <definedName name="Z_4AC27408_0325_4E55_AB9D_733C5217F92E_.wvu.Cols" localSheetId="2" hidden="1">'Del 6, Bilaga Övning'!$L:$XFD</definedName>
    <definedName name="Z_4AC27408_0325_4E55_AB9D_733C5217F92E_.wvu.PrintArea" localSheetId="0" hidden="1">'Del 1-4, Projektplan'!$A$1:$K$411</definedName>
    <definedName name="Z_4AC27408_0325_4E55_AB9D_733C5217F92E_.wvu.PrintArea" localSheetId="1" hidden="1">'Del 5, Budget'!$A$1:$J$103</definedName>
    <definedName name="Z_4AC27408_0325_4E55_AB9D_733C5217F92E_.wvu.PrintArea" localSheetId="2" hidden="1">'Del 6, Bilaga Övning'!$A$1:$K$94</definedName>
  </definedNames>
  <calcPr calcId="191029"/>
  <customWorkbookViews>
    <customWorkbookView name="Odenberg Camilla - Personlig vy" guid="{4AC27408-0325-4E55-AB9D-733C5217F92E}" mergeInterval="0" personalView="1" maximized="1" xWindow="-8" yWindow="-8" windowWidth="1936" windowHeight="1176" tabRatio="845"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2" l="1"/>
  <c r="B19" i="8" s="1"/>
  <c r="G2" i="3"/>
  <c r="F2" i="3" l="1"/>
  <c r="D2" i="3" l="1"/>
  <c r="F6" i="2" l="1"/>
  <c r="B5" i="5" l="1"/>
  <c r="B4" i="5"/>
  <c r="B3" i="5"/>
  <c r="E40" i="7" l="1"/>
  <c r="E34" i="7"/>
  <c r="E39" i="7"/>
  <c r="E33" i="7"/>
  <c r="E43" i="7"/>
  <c r="E42" i="7"/>
  <c r="E37" i="7"/>
  <c r="E36" i="7"/>
  <c r="E35" i="7" s="1"/>
  <c r="G31" i="7"/>
  <c r="I1" i="3" s="1"/>
  <c r="G46" i="7"/>
  <c r="G40" i="7"/>
  <c r="G34" i="7"/>
  <c r="G45" i="7"/>
  <c r="G44" i="7" s="1"/>
  <c r="G39" i="7"/>
  <c r="G38" i="7" s="1"/>
  <c r="G43" i="7"/>
  <c r="G37" i="7"/>
  <c r="G42" i="7"/>
  <c r="G41" i="7" s="1"/>
  <c r="G33" i="7"/>
  <c r="G36" i="7"/>
  <c r="C53" i="2"/>
  <c r="C51" i="2"/>
  <c r="B43" i="2"/>
  <c r="C52" i="2"/>
  <c r="E31" i="7"/>
  <c r="H1" i="3" s="1"/>
  <c r="F3" i="2"/>
  <c r="K2" i="3"/>
  <c r="J2" i="3"/>
  <c r="E2" i="3"/>
  <c r="G35" i="7" l="1"/>
  <c r="E38" i="7"/>
  <c r="G32" i="7"/>
  <c r="G47" i="7" s="1"/>
  <c r="I2" i="3" s="1"/>
  <c r="E41" i="7"/>
  <c r="J357" i="2"/>
  <c r="E45" i="7" l="1"/>
  <c r="H56" i="7" l="1"/>
  <c r="G82" i="7"/>
  <c r="G73" i="7"/>
  <c r="G91" i="7"/>
  <c r="G100" i="7"/>
  <c r="G99" i="7"/>
  <c r="G101" i="7"/>
  <c r="G102" i="7"/>
  <c r="G103" i="7"/>
  <c r="G98" i="7"/>
  <c r="G92" i="7"/>
  <c r="G93" i="7"/>
  <c r="G90" i="7"/>
  <c r="G85" i="7"/>
  <c r="G81" i="7"/>
  <c r="G83" i="7"/>
  <c r="G84" i="7"/>
  <c r="G80" i="7"/>
  <c r="G75" i="7"/>
  <c r="G71" i="7"/>
  <c r="G72" i="7"/>
  <c r="G74" i="7"/>
  <c r="G70" i="7"/>
  <c r="E46" i="7" l="1"/>
  <c r="E44" i="7" s="1"/>
  <c r="I44" i="7" s="1"/>
  <c r="G104" i="7"/>
  <c r="H57" i="7"/>
  <c r="H58" i="7"/>
  <c r="H59" i="7"/>
  <c r="H60" i="7"/>
  <c r="H61" i="7"/>
  <c r="H62" i="7"/>
  <c r="H63" i="7"/>
  <c r="H64" i="7"/>
  <c r="H65" i="7"/>
  <c r="J64" i="7" l="1"/>
  <c r="J62" i="7"/>
  <c r="J58" i="7"/>
  <c r="J60" i="7"/>
  <c r="J63" i="7"/>
  <c r="J59" i="7"/>
  <c r="J65" i="7"/>
  <c r="J61" i="7"/>
  <c r="J57" i="7"/>
  <c r="J56" i="7"/>
  <c r="I38" i="7"/>
  <c r="I41" i="7" l="1"/>
  <c r="I35" i="7"/>
  <c r="G94" i="7"/>
  <c r="G86" i="7"/>
  <c r="G76" i="7"/>
  <c r="E32" i="7" l="1"/>
  <c r="I32" i="7" l="1"/>
  <c r="I47" i="7" s="1"/>
  <c r="E47" i="7"/>
  <c r="H2" i="3" s="1"/>
  <c r="J66" i="7"/>
  <c r="G51" i="2" l="1"/>
  <c r="K11" i="5"/>
  <c r="K10" i="5"/>
  <c r="K12" i="5" l="1"/>
  <c r="K9" i="5" l="1"/>
  <c r="K14" i="5" l="1"/>
  <c r="L8" i="5"/>
  <c r="L15" i="5"/>
  <c r="G52" i="2" l="1"/>
  <c r="G53" i="2" l="1"/>
  <c r="B50" i="2" s="1"/>
  <c r="B2" i="3" l="1"/>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Odenberg Camilla</author>
  </authors>
  <commentList>
    <comment ref="D55" authorId="0" shapeId="0" xr:uid="{00000000-0006-0000-0100-000001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55" authorId="0" shapeId="0" xr:uid="{00000000-0006-0000-0100-000002000000}">
      <text>
        <r>
          <rPr>
            <b/>
            <sz val="9"/>
            <color indexed="81"/>
            <rFont val="Tahoma"/>
            <family val="2"/>
          </rPr>
          <t>Belopp:</t>
        </r>
        <r>
          <rPr>
            <sz val="9"/>
            <color indexed="81"/>
            <rFont val="Tahoma"/>
            <family val="2"/>
          </rPr>
          <t xml:space="preserve">
Ange månadslön före arbetsgivaravgifter etc.</t>
        </r>
      </text>
    </comment>
    <comment ref="F55" authorId="0" shapeId="0" xr:uid="{00000000-0006-0000-0100-000003000000}">
      <text>
        <r>
          <rPr>
            <b/>
            <sz val="9"/>
            <color indexed="81"/>
            <rFont val="Tahoma"/>
            <family val="2"/>
          </rPr>
          <t>Lönebikostnad:</t>
        </r>
        <r>
          <rPr>
            <sz val="9"/>
            <color indexed="81"/>
            <rFont val="Tahoma"/>
            <family val="2"/>
          </rPr>
          <t xml:space="preserve">
Kostnader som arbetsgivaravgifter, pensionsavgifter osv. Anges som påslag i %</t>
        </r>
      </text>
    </comment>
    <comment ref="G55" authorId="0" shapeId="0" xr:uid="{00000000-0006-0000-0100-000004000000}">
      <text>
        <r>
          <rPr>
            <b/>
            <sz val="9"/>
            <color indexed="81"/>
            <rFont val="Tahoma"/>
            <family val="2"/>
          </rPr>
          <t>Omfattning:</t>
        </r>
        <r>
          <rPr>
            <sz val="9"/>
            <color indexed="81"/>
            <rFont val="Tahoma"/>
            <family val="2"/>
          </rPr>
          <t xml:space="preserve">
Om personen arbetar heltid inom projektet, ange 100 %.</t>
        </r>
      </text>
    </comment>
    <comment ref="H55" authorId="0" shapeId="0" xr:uid="{00000000-0006-0000-0100-000005000000}">
      <text>
        <r>
          <rPr>
            <b/>
            <sz val="9"/>
            <color indexed="81"/>
            <rFont val="Tahoma"/>
            <family val="2"/>
          </rPr>
          <t>À pris:</t>
        </r>
        <r>
          <rPr>
            <sz val="9"/>
            <color indexed="81"/>
            <rFont val="Tahoma"/>
            <family val="2"/>
          </rPr>
          <t xml:space="preserve">
Här beräknas </t>
        </r>
        <r>
          <rPr>
            <i/>
            <sz val="9"/>
            <color indexed="81"/>
            <rFont val="Tahoma"/>
            <family val="2"/>
          </rPr>
          <t>belopp + lönekostnad i procent * omfattning</t>
        </r>
      </text>
    </comment>
    <comment ref="I55" authorId="0" shapeId="0" xr:uid="{00000000-0006-0000-0100-000006000000}">
      <text>
        <r>
          <rPr>
            <b/>
            <sz val="9"/>
            <color indexed="81"/>
            <rFont val="Tahoma"/>
            <family val="2"/>
          </rPr>
          <t>Antal:</t>
        </r>
        <r>
          <rPr>
            <sz val="9"/>
            <color indexed="81"/>
            <rFont val="Tahoma"/>
            <family val="2"/>
          </rPr>
          <t xml:space="preserve">
Ange antal månader som personen är planerad att arbeta i projektet det valda året. 
</t>
        </r>
        <r>
          <rPr>
            <b/>
            <sz val="9"/>
            <color indexed="81"/>
            <rFont val="Tahoma"/>
            <family val="2"/>
          </rPr>
          <t xml:space="preserve">Tips!
</t>
        </r>
        <r>
          <rPr>
            <sz val="9"/>
            <color indexed="81"/>
            <rFont val="Tahoma"/>
            <family val="2"/>
          </rPr>
          <t>För att ange flera personer med samma lön och roll och under samma år, ange antal personer i beskrivningen och summera ihop antalet timmar/månader för alla personer på raden.</t>
        </r>
      </text>
    </comment>
    <comment ref="D69" authorId="0" shapeId="0" xr:uid="{00000000-0006-0000-0100-000007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69" authorId="0" shapeId="0" xr:uid="{00000000-0006-0000-0100-000008000000}">
      <text>
        <r>
          <rPr>
            <b/>
            <sz val="9"/>
            <color indexed="81"/>
            <rFont val="Tahoma"/>
            <family val="2"/>
          </rPr>
          <t xml:space="preserve">Kr/antal:
</t>
        </r>
        <r>
          <rPr>
            <sz val="9"/>
            <color indexed="81"/>
            <rFont val="Tahoma"/>
            <family val="2"/>
          </rPr>
          <t>Ex: om ni anlitar en konsult per timme, skriver ni kostnad per timme här.</t>
        </r>
      </text>
    </comment>
    <comment ref="F69" authorId="0" shapeId="0" xr:uid="{00000000-0006-0000-0100-000009000000}">
      <text>
        <r>
          <rPr>
            <b/>
            <sz val="9"/>
            <color indexed="81"/>
            <rFont val="Tahoma"/>
            <family val="2"/>
          </rPr>
          <t>Antal:</t>
        </r>
        <r>
          <rPr>
            <sz val="9"/>
            <color indexed="81"/>
            <rFont val="Tahoma"/>
            <family val="2"/>
          </rPr>
          <t xml:space="preserve">
Ange antal (exempelvis timmar, om ni anlitar en konsult per timme). Måste vara minst 1 för att räknas till budgeten</t>
        </r>
      </text>
    </comment>
    <comment ref="D79" authorId="0" shapeId="0" xr:uid="{00000000-0006-0000-0100-00000A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79" authorId="0" shapeId="0" xr:uid="{00000000-0006-0000-0100-00000B000000}">
      <text>
        <r>
          <rPr>
            <b/>
            <sz val="9"/>
            <color indexed="81"/>
            <rFont val="Tahoma"/>
            <family val="2"/>
          </rPr>
          <t>Antal personer:</t>
        </r>
        <r>
          <rPr>
            <sz val="9"/>
            <color indexed="81"/>
            <rFont val="Tahoma"/>
            <family val="2"/>
          </rPr>
          <t xml:space="preserve">
Ange antal. Måste vara minst 1 för att räknas till budgeten</t>
        </r>
      </text>
    </comment>
    <comment ref="C89" authorId="0" shapeId="0" xr:uid="{00000000-0006-0000-0100-00000C000000}">
      <text>
        <r>
          <rPr>
            <b/>
            <sz val="9"/>
            <color indexed="81"/>
            <rFont val="Tahoma"/>
            <family val="2"/>
          </rPr>
          <t xml:space="preserve">Beskriv användning: </t>
        </r>
        <r>
          <rPr>
            <sz val="9"/>
            <color indexed="81"/>
            <rFont val="Tahoma"/>
            <family val="2"/>
          </rPr>
          <t>Ange ex inköp av utrustning eller materiel  samt beskrivning av vad som avses och vad den ska användas till i projektet</t>
        </r>
      </text>
    </comment>
    <comment ref="D89" authorId="0" shapeId="0" xr:uid="{00000000-0006-0000-0100-00000D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89" authorId="0" shapeId="0" xr:uid="{00000000-0006-0000-0100-00000E000000}">
      <text>
        <r>
          <rPr>
            <b/>
            <sz val="9"/>
            <color indexed="81"/>
            <rFont val="Tahoma"/>
            <family val="2"/>
          </rPr>
          <t xml:space="preserve">Nyttjandegrad (%):
</t>
        </r>
        <r>
          <rPr>
            <sz val="9"/>
            <color indexed="81"/>
            <rFont val="Tahoma"/>
            <family val="2"/>
          </rPr>
          <t xml:space="preserve">Skriv 100 % om inventarien endast används inom ramen för det här projketet och under hela sin avskrivningstid, ange annars en lägre nyttjandegrad. 
</t>
        </r>
        <r>
          <rPr>
            <i/>
            <sz val="9"/>
            <color indexed="81"/>
            <rFont val="Tahoma"/>
            <family val="2"/>
          </rPr>
          <t>Ex. ange nyttjandegrad 50 % för en inventarie med avskrivningstid på 4 år används endast inom projektet i 2 år och som efter projektets slut används i annan verksamhet i ytterligare 2 år.</t>
        </r>
      </text>
    </comment>
    <comment ref="C97" authorId="0" shapeId="0" xr:uid="{00000000-0006-0000-0100-00000F000000}">
      <text>
        <r>
          <rPr>
            <b/>
            <sz val="9"/>
            <color indexed="81"/>
            <rFont val="Tahoma"/>
            <family val="2"/>
          </rPr>
          <t xml:space="preserve">Typ av kostnad: </t>
        </r>
        <r>
          <rPr>
            <sz val="9"/>
            <color indexed="81"/>
            <rFont val="Tahoma"/>
            <family val="2"/>
          </rPr>
          <t xml:space="preserve">Ange ex inköp av utrustning eller materiel  samt beskrivning av vad som avses, eller hyra av extern lokal samt syfte med förhyrning
</t>
        </r>
      </text>
    </comment>
    <comment ref="D97" authorId="0" shapeId="0" xr:uid="{00000000-0006-0000-0100-000010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97" authorId="0" shapeId="0" xr:uid="{00000000-0006-0000-0100-000011000000}">
      <text>
        <r>
          <rPr>
            <b/>
            <sz val="9"/>
            <color indexed="81"/>
            <rFont val="Tahoma"/>
            <family val="2"/>
          </rPr>
          <t>Antal:</t>
        </r>
        <r>
          <rPr>
            <sz val="9"/>
            <color indexed="81"/>
            <rFont val="Tahoma"/>
            <family val="2"/>
          </rPr>
          <t xml:space="preserve">
Ange antal. Måste vara minst 1 för att räknas till budgeten</t>
        </r>
      </text>
    </comment>
  </commentList>
</comments>
</file>

<file path=xl/sharedStrings.xml><?xml version="1.0" encoding="utf-8"?>
<sst xmlns="http://schemas.openxmlformats.org/spreadsheetml/2006/main" count="377" uniqueCount="252">
  <si>
    <t>Kontaktpersonens namn:</t>
  </si>
  <si>
    <t>Kontaktperson mejl</t>
  </si>
  <si>
    <t>Projektplan för myndigheter</t>
  </si>
  <si>
    <t>Myndighet</t>
  </si>
  <si>
    <t>1. PROJEKTÖVERSIKT</t>
  </si>
  <si>
    <t>1.1 Kontaktuppgifter</t>
  </si>
  <si>
    <t>Sökande myndighet:</t>
  </si>
  <si>
    <t>Telefonnummer till kontaktperson:</t>
  </si>
  <si>
    <t>E-post till kontaktperson:</t>
  </si>
  <si>
    <t>1.2. Projekttitel</t>
  </si>
  <si>
    <t>Energiförsörjning</t>
  </si>
  <si>
    <t>Transporter</t>
  </si>
  <si>
    <t>(Klicka här för att välja i rullistan)</t>
  </si>
  <si>
    <t>Annat</t>
  </si>
  <si>
    <t>2. PROJEKTETS FÖRUTSÄTTNINGAR</t>
  </si>
  <si>
    <t>Tidpunkt (ungefärlig)</t>
  </si>
  <si>
    <t>4.1 Finansieringsprinciper</t>
  </si>
  <si>
    <t>Kryssrutor:</t>
  </si>
  <si>
    <t>Kommuner</t>
  </si>
  <si>
    <t>Regioner</t>
  </si>
  <si>
    <t>Länsstyrelser</t>
  </si>
  <si>
    <t>Näringsliv</t>
  </si>
  <si>
    <t>Centrala myndigheter</t>
  </si>
  <si>
    <t>Frivilligorganisationer</t>
  </si>
  <si>
    <t>Allmänheten</t>
  </si>
  <si>
    <t>Klicka här för att komma direkt till budgeten.</t>
  </si>
  <si>
    <t>Klicka här för att komma direkt till bilagan om övning.</t>
  </si>
  <si>
    <t>Postadress:</t>
  </si>
  <si>
    <t>Samhällets informations- och cybersäkerhet</t>
  </si>
  <si>
    <t>Förmåga till säker  och robust kommunikation</t>
  </si>
  <si>
    <t>Förändrad hotbild inom CBRNE</t>
  </si>
  <si>
    <t>Allmänhetens beredskap inför olyckor, kriser och krig</t>
  </si>
  <si>
    <t>Fortsätt till del 2.3 i ansökan för att beskriva det behov ni ser av projektet och var det finns dokumenterat.</t>
  </si>
  <si>
    <t>Förmåga till aktörsgemensam hantering i gråzon och höjd beredskap</t>
  </si>
  <si>
    <t>Förmåga att hantera säkerhetsskyddsklassificerade uppgifter</t>
  </si>
  <si>
    <t>Välj övergripande utvecklingsområde i listan. Om projektet ligger inom ramen för flera områden väljer ni det som passar bäst:</t>
  </si>
  <si>
    <t>Hänvisa till numret på den prioriterade åtgärd som det här projektet hör till (exempelvis 1.1 osv). Om projektet passar in under flera åtgärder kan ni hänvisa till samtliga åtgärder.</t>
  </si>
  <si>
    <t>Klicka här för att komma tillbaka till projektplanen</t>
  </si>
  <si>
    <t>Hänvisa i textrutan nedan till det aktuella tillägget</t>
  </si>
  <si>
    <t>Projekttitel</t>
  </si>
  <si>
    <t>Ordning och säkerhet</t>
  </si>
  <si>
    <t>Skydd av civilbefolkningen</t>
  </si>
  <si>
    <t>Hälso- och sjukvård och omsorg</t>
  </si>
  <si>
    <t>Livsmedel och dricksvatten</t>
  </si>
  <si>
    <t>Finansiell beredskap</t>
  </si>
  <si>
    <t>Elektroniska kommunikationer och post</t>
  </si>
  <si>
    <t>Annat (lämna kommentar)</t>
  </si>
  <si>
    <t>Kryssrutor - ingångsvärden</t>
  </si>
  <si>
    <t>Projektet kopplar inte till inriktningen</t>
  </si>
  <si>
    <t>(Välj i listan)</t>
  </si>
  <si>
    <t>Aktör</t>
  </si>
  <si>
    <t>Delaktighet, ange hur</t>
  </si>
  <si>
    <t>Vidtalad?</t>
  </si>
  <si>
    <t>Hela projektperioden</t>
  </si>
  <si>
    <t>Befattning</t>
  </si>
  <si>
    <t>ÅR</t>
  </si>
  <si>
    <t>Ange år</t>
  </si>
  <si>
    <t>Antal</t>
  </si>
  <si>
    <t>Summa</t>
  </si>
  <si>
    <t>Telefonnummer till behörig:</t>
  </si>
  <si>
    <t>Webbutbildningar - Ekonomistyrningsverket (esv.se)</t>
  </si>
  <si>
    <t>Länk till Verksamhetslogik - Ekonomistyrningsverket (esv.se) och vägledningen (2016:31)</t>
  </si>
  <si>
    <t>4. PROJEKTETS GENOMFÖRANDE</t>
  </si>
  <si>
    <t xml:space="preserve">Innan ni skickar in er ansökan ska ni fylla i budgeten, se fliken "Budget" i detta dokument. </t>
  </si>
  <si>
    <t>PROJEKTBUDGET</t>
  </si>
  <si>
    <t>Antal personer</t>
  </si>
  <si>
    <t>Kr/person</t>
  </si>
  <si>
    <t>Ange resmål, syfte, resenär</t>
  </si>
  <si>
    <t>Typ av kostnad och beskrivning av tjänst</t>
  </si>
  <si>
    <t>Lönebikostnad (%)</t>
  </si>
  <si>
    <t>Omfattning (%)</t>
  </si>
  <si>
    <t>Total sökt kostnad per år</t>
  </si>
  <si>
    <t>Anskaffnings-värde</t>
  </si>
  <si>
    <t>Nyttjandegrad (%)</t>
  </si>
  <si>
    <t>Typ av kostnad och beskrivning av syftet</t>
  </si>
  <si>
    <t>Kr/antal</t>
  </si>
  <si>
    <r>
      <t xml:space="preserve">Startdatum </t>
    </r>
    <r>
      <rPr>
        <sz val="11.5"/>
        <color theme="1"/>
        <rFont val="Garamond"/>
        <family val="1"/>
      </rPr>
      <t>(åååå-mm-dd)</t>
    </r>
  </si>
  <si>
    <r>
      <t xml:space="preserve">Slutdatum </t>
    </r>
    <r>
      <rPr>
        <sz val="11.5"/>
        <color theme="1"/>
        <rFont val="Garamond"/>
        <family val="1"/>
      </rPr>
      <t>(åååå-mm-dd)</t>
    </r>
  </si>
  <si>
    <t xml:space="preserve">projektet behöver ta hänsyn till? </t>
  </si>
  <si>
    <t>projektet ska kunna genomföras?</t>
  </si>
  <si>
    <t>Månadslön</t>
  </si>
  <si>
    <t>Antal mån (under valt år)</t>
  </si>
  <si>
    <t>5. BUDGET</t>
  </si>
  <si>
    <t>5.1 Intyga att finansieringsprinciperna följs</t>
  </si>
  <si>
    <r>
      <t xml:space="preserve">5.5 Anläggningstillgång </t>
    </r>
    <r>
      <rPr>
        <sz val="10"/>
        <color theme="1"/>
        <rFont val="Century Gothic"/>
        <family val="2"/>
        <scheme val="major"/>
      </rPr>
      <t>(en anläggnignstillgång är en tillgång som är avsedd för innehav eller stadigvarande bruk)</t>
    </r>
  </si>
  <si>
    <t>Namn på behörig tjänsteperson:</t>
  </si>
  <si>
    <t>Titel på behörig tjänsteperson:</t>
  </si>
  <si>
    <t>Kontaktperson + tel.</t>
  </si>
  <si>
    <t>Samverkanspartner</t>
  </si>
  <si>
    <t>Egna myndigheten</t>
  </si>
  <si>
    <r>
      <t xml:space="preserve">Ange aktörerna med vilka ni samverkar inom projektet och en kontaktperson som MSB kan ta kontakt med. Bekräfta också att berörd aktör är vidtalad. Tänk på att resultatet oftast blir bättre om målgruppen är aktivt involverad i projektet.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t>
    </r>
    <r>
      <rPr>
        <sz val="11.5"/>
        <color theme="1"/>
        <rFont val="Garamond"/>
        <family val="1"/>
      </rPr>
      <t xml:space="preserve"> </t>
    </r>
    <r>
      <rPr>
        <b/>
        <sz val="11.5"/>
        <color theme="1"/>
        <rFont val="Garamond"/>
        <family val="1"/>
      </rPr>
      <t>infoga</t>
    </r>
    <r>
      <rPr>
        <sz val="11.5"/>
        <color theme="1"/>
        <rFont val="Garamond"/>
        <family val="1"/>
      </rPr>
      <t xml:space="preserve"> </t>
    </r>
    <r>
      <rPr>
        <b/>
        <sz val="11.5"/>
        <color theme="1"/>
        <rFont val="Garamond"/>
        <family val="1"/>
      </rPr>
      <t>nya</t>
    </r>
    <r>
      <rPr>
        <sz val="11.5"/>
        <color theme="1"/>
        <rFont val="Garamond"/>
        <family val="1"/>
      </rPr>
      <t xml:space="preserve"> </t>
    </r>
    <r>
      <rPr>
        <b/>
        <sz val="11.5"/>
        <color theme="1"/>
        <rFont val="Garamond"/>
        <family val="1"/>
      </rPr>
      <t>rader.</t>
    </r>
  </si>
  <si>
    <t>Anläggningstillgång</t>
  </si>
  <si>
    <t>Övriga kostnad</t>
  </si>
  <si>
    <t>Resa och logi</t>
  </si>
  <si>
    <t>5.3 Extern tjänst</t>
  </si>
  <si>
    <r>
      <t xml:space="preserve">5.4 Resa och logi </t>
    </r>
    <r>
      <rPr>
        <sz val="10"/>
        <color theme="1"/>
        <rFont val="Century Gothic"/>
        <family val="2"/>
        <scheme val="major"/>
      </rPr>
      <t>(ange en resa per rad)</t>
    </r>
  </si>
  <si>
    <r>
      <t xml:space="preserve">5.6 Övrig kostnad </t>
    </r>
    <r>
      <rPr>
        <sz val="10"/>
        <color theme="1"/>
        <rFont val="Century Gothic"/>
        <family val="2"/>
        <scheme val="major"/>
      </rPr>
      <t>(hyra extern lokal, förbrukningsmateriel och andra kostnader som inte passar under övriga kategorier)</t>
    </r>
  </si>
  <si>
    <t>Var uppstår kostnaden?</t>
  </si>
  <si>
    <t>Beskriv anskaffning och användning</t>
  </si>
  <si>
    <t>Lönekostnad</t>
  </si>
  <si>
    <t>à pris (per mån)</t>
  </si>
  <si>
    <t>Extern tjänst/sakkunskap</t>
  </si>
  <si>
    <r>
      <t xml:space="preserve">Enligt finansieringsprinciperna ska sökande myndighet </t>
    </r>
    <r>
      <rPr>
        <b/>
        <sz val="11.5"/>
        <color theme="1"/>
        <rFont val="Garamond"/>
        <family val="1"/>
      </rPr>
      <t>redogöra för den fortsatta finansieringen efter projektavslut</t>
    </r>
    <r>
      <rPr>
        <sz val="11.5"/>
        <color theme="1"/>
        <rFont val="Garamond"/>
        <family val="1"/>
      </rPr>
      <t>. Var därför tydlig med vem/vilka som ansvarar för kostnaden samt hantering av eventuell risk om kostnaden inte kan tillgodoses efter projektavslut.</t>
    </r>
  </si>
  <si>
    <t>Aktör som deltar i övningen</t>
  </si>
  <si>
    <t>Beskriv översiktligt bemanning av de viktigaste projektrollerna. Dessa ska tydligt framgå i budgeten om de finansieras med sökta medel.</t>
  </si>
  <si>
    <t>Hur/i vilken omfattning ska aktören delta?</t>
  </si>
  <si>
    <t>Aktör som ansvarar för övningen</t>
  </si>
  <si>
    <r>
      <rPr>
        <b/>
        <sz val="11.5"/>
        <color theme="1"/>
        <rFont val="Garamond"/>
        <family val="1"/>
      </rPr>
      <t xml:space="preserve">Hur ska ni ta hand om de erfarenheter, kunskapar, lärdomar som övningen ger? </t>
    </r>
    <r>
      <rPr>
        <sz val="11.5"/>
        <color theme="1"/>
        <rFont val="Garamond"/>
        <family val="1"/>
      </rPr>
      <t>Exempel: ta fram en åtgärdsplan.</t>
    </r>
  </si>
  <si>
    <r>
      <t>5.2. Lönekostnad</t>
    </r>
    <r>
      <rPr>
        <sz val="12"/>
        <color theme="1"/>
        <rFont val="Century Gothic"/>
        <family val="2"/>
        <scheme val="major"/>
      </rPr>
      <t xml:space="preserve"> </t>
    </r>
    <r>
      <rPr>
        <sz val="10"/>
        <color theme="1"/>
        <rFont val="Century Gothic"/>
        <family val="2"/>
        <scheme val="major"/>
      </rPr>
      <t>(du kan byta från lön för egen personal till lön för personal hos samverkanspartner genom att välja alternativ i första kolumnen)</t>
    </r>
  </si>
  <si>
    <t>Vad är det som ska övas och hur? Hur kopplar övningen till övningsinriktningen?</t>
  </si>
  <si>
    <t>Projektledare och utvärderingsledare bör vara bemannad av sökande aktör(er), inte konsulter, i syfte att främja utvecklingen av myndighetens förmågor.</t>
  </si>
  <si>
    <t>En egen initierad övning innebär att ni planerar en övning eller övningsmoment inom ramen för det aktuella projektet.</t>
  </si>
  <si>
    <t>Om er projektplan innehåller ett eller flera övningsmoment ska ni även fylla i fliken "Bilaga för övning".</t>
  </si>
  <si>
    <t>6. Bilaga till projektplan: Övning</t>
  </si>
  <si>
    <t>3. PROJEKTETS RESULTAT</t>
  </si>
  <si>
    <t>1.3 Tidplan</t>
  </si>
  <si>
    <r>
      <rPr>
        <b/>
        <sz val="11.5"/>
        <color theme="1"/>
        <rFont val="Garamond"/>
        <family val="1"/>
      </rPr>
      <t>Kontaktperson</t>
    </r>
    <r>
      <rPr>
        <sz val="11.5"/>
        <color theme="1"/>
        <rFont val="Garamond"/>
        <family val="1"/>
      </rPr>
      <t xml:space="preserve"> är den som kan svara på frågor om projektansökan. </t>
    </r>
    <r>
      <rPr>
        <b/>
        <sz val="11.5"/>
        <color theme="1"/>
        <rFont val="Garamond"/>
        <family val="1"/>
      </rPr>
      <t>Behörig tjänsteperson</t>
    </r>
    <r>
      <rPr>
        <sz val="11.5"/>
        <color theme="1"/>
        <rFont val="Garamond"/>
        <family val="1"/>
      </rPr>
      <t xml:space="preserve"> är den som intygar uppgifterna i ansökan på sökande myndighets uppdrag och skriver under ansökan (se separat blankett).</t>
    </r>
  </si>
  <si>
    <t>Del 1 - Projektöversikt</t>
  </si>
  <si>
    <t>Del 3 - Projektets resultat</t>
  </si>
  <si>
    <t>Del 5 - Budget (separat flik)</t>
  </si>
  <si>
    <t>Del 6 - Bilaga Övning (separat flik)</t>
  </si>
  <si>
    <t>Sammanfattning och beskrivning av nuläget samt önskat läge när projektet är slutfört. Grundläggande info som kontaktuppgifter, tidplan, koppling till behovsgrund.</t>
  </si>
  <si>
    <t>Del 2 - Projektets förutsättningar</t>
  </si>
  <si>
    <t>Blankettens struktur</t>
  </si>
  <si>
    <t>Redovisning av övningsaktiviteter som ingår i projektet. Fylls bara i om projektet innehåller övningar/övningsaktiviteter.</t>
  </si>
  <si>
    <t>Motivering varför projektet inte är eget ansvar, vilka aktörer som är målgrupp och hur de ska ta del av projetket och dess resultat. Här redogörs också för koppling till annan verksamhet, omhändertagande av tidigare erfarenheter samt risker och framgångsfaktorer.</t>
  </si>
  <si>
    <t>Tekniska tips</t>
  </si>
  <si>
    <t>a)                            b)</t>
  </si>
  <si>
    <t xml:space="preserve">I del 4 beskriver ni projektets aktiviteter och redogör för samverkande aktörer.
</t>
  </si>
  <si>
    <r>
      <t xml:space="preserve">1.4 Summa sökt ersättning </t>
    </r>
    <r>
      <rPr>
        <sz val="10"/>
        <color theme="1"/>
        <rFont val="Century Gothic"/>
        <family val="2"/>
        <scheme val="major"/>
      </rPr>
      <t xml:space="preserve"> (visas automatiskt när ni fyllt i budgetfliken)</t>
    </r>
  </si>
  <si>
    <t>1.5 Sammanfattning av projektet</t>
  </si>
  <si>
    <t>1.7 Vilket behov ligger till grund för projektet?</t>
  </si>
  <si>
    <t>2.1 Motivera varför projektet ska finansieras med anslag 2:4 och inte i ordinarie verksamhet</t>
  </si>
  <si>
    <t>3.1 Beskriv nuläget</t>
  </si>
  <si>
    <t>3.2 Beskriv projektets prestationer: vad förväntas projektet leverera?</t>
  </si>
  <si>
    <t>3.3 Vilka effekter på beredskap förväntas projektet leda till?</t>
  </si>
  <si>
    <r>
      <t xml:space="preserve">3.3.1 Effekter på kort sikt </t>
    </r>
    <r>
      <rPr>
        <sz val="9"/>
        <color theme="1"/>
        <rFont val="Century Gothic"/>
        <family val="2"/>
        <scheme val="major"/>
      </rPr>
      <t>(som prestationerna leder till):</t>
    </r>
  </si>
  <si>
    <t>3.4 Hur ska projektet följas upp?</t>
  </si>
  <si>
    <t>3.5 Plan för implementering och spridning av resultatet:</t>
  </si>
  <si>
    <r>
      <t xml:space="preserve">3.6 Vilka framtida förvaltningskostnader väntas projektet generera? </t>
    </r>
    <r>
      <rPr>
        <sz val="11.5"/>
        <color theme="1"/>
        <rFont val="Garamond"/>
        <family val="1"/>
      </rPr>
      <t>Om inga, ange det och förklara.</t>
    </r>
  </si>
  <si>
    <r>
      <rPr>
        <b/>
        <sz val="10"/>
        <color theme="1"/>
        <rFont val="Century Gothic"/>
        <family val="2"/>
        <scheme val="major"/>
      </rPr>
      <t>Fyll i blanketten så här:</t>
    </r>
    <r>
      <rPr>
        <b/>
        <sz val="11.5"/>
        <color theme="1"/>
        <rFont val="Garamond"/>
        <family val="1"/>
      </rPr>
      <t xml:space="preserve">
</t>
    </r>
    <r>
      <rPr>
        <sz val="11.5"/>
        <color theme="1"/>
        <rFont val="Garamond"/>
        <family val="1"/>
      </rPr>
      <t xml:space="preserve">- Fyll i de ljusgrå cellerna. Skriv direkt i textfältet eller skriv först i Word och dubbelklicka på rutan för att klistra  in texten.
- Om er beskrivning av en aktivitet blir längre än den mängd text som kan visas i rutan kan ni </t>
    </r>
    <r>
      <rPr>
        <b/>
        <sz val="11.5"/>
        <color theme="1"/>
        <rFont val="Garamond"/>
        <family val="1"/>
      </rPr>
      <t>förstora raden genom att dra i skiljelinjen</t>
    </r>
    <r>
      <rPr>
        <sz val="11.5"/>
        <color theme="1"/>
        <rFont val="Garamond"/>
        <family val="1"/>
      </rPr>
      <t xml:space="preserve"> mellan radnumren till vänster </t>
    </r>
    <r>
      <rPr>
        <b/>
        <sz val="11.5"/>
        <color theme="1"/>
        <rFont val="Garamond"/>
        <family val="1"/>
      </rPr>
      <t>eller infoga nya rader</t>
    </r>
    <r>
      <rPr>
        <sz val="11.5"/>
        <color theme="1"/>
        <rFont val="Garamond"/>
        <family val="1"/>
      </rPr>
      <t>.
- Tryck på (alt+enter) för att göra en radbrytning i ett textfält. 
- Vissa frågor har rullistor. För att se rullistan klicka på svarsrutan och bläddra genom att klicka på pilen till höger i rutan.
- Tänk på att inte lämna några säkerhetsskyddsklassificerade eller sekretessbelagda uppgifter i blanketten utan att göra en informationsklassning.</t>
    </r>
  </si>
  <si>
    <t>Skriv svaret här:</t>
  </si>
  <si>
    <r>
      <rPr>
        <b/>
        <sz val="11.5"/>
        <color theme="1"/>
        <rFont val="Garamond"/>
        <family val="1"/>
      </rPr>
      <t>Ge förslag på minst en indikator</t>
    </r>
    <r>
      <rPr>
        <sz val="11.5"/>
        <color theme="1"/>
        <rFont val="Garamond"/>
        <family val="1"/>
      </rPr>
      <t xml:space="preserve"> som kan användas för att följa upp projektets prestationer som ni angett i fråga 3.3 och/eller effekter på samhällets samlade beredskap i fråga 3.4. Indikatorerna kommer vid beviljat projekt att följas upp i samband med er verksamhetsuppföljning och vid dialoger under projekttiden. Typ och antal indikatorer bestämmer ni själva utifrån projektets karaktär.
</t>
    </r>
    <r>
      <rPr>
        <b/>
        <sz val="11.5"/>
        <color theme="1"/>
        <rFont val="Garamond"/>
        <family val="1"/>
      </rPr>
      <t xml:space="preserve">Exempel på indikatorer för prestationer: </t>
    </r>
    <r>
      <rPr>
        <sz val="11.5"/>
        <color theme="1"/>
        <rFont val="Garamond"/>
        <family val="1"/>
      </rPr>
      <t xml:space="preserve">antal genomförda utbildningstillfällen, övade aktörer/deltagare, antal informationsträffar, genomförda tester osv, beroende på vad projektet ska leverera.
</t>
    </r>
    <r>
      <rPr>
        <b/>
        <sz val="11.5"/>
        <color theme="1"/>
        <rFont val="Garamond"/>
        <family val="1"/>
      </rPr>
      <t>Exempel på indikatorer för effekter: e</t>
    </r>
    <r>
      <rPr>
        <sz val="11.5"/>
        <color theme="1"/>
        <rFont val="Garamond"/>
        <family val="1"/>
      </rPr>
      <t xml:space="preserve">tt projekt vars prestation är att ta fram en handbok eller vägledning skulle exempelvis kunna mäta hur många som </t>
    </r>
    <r>
      <rPr>
        <i/>
        <sz val="11.5"/>
        <color theme="1"/>
        <rFont val="Garamond"/>
        <family val="1"/>
      </rPr>
      <t>1) känner till vägledningen</t>
    </r>
    <r>
      <rPr>
        <sz val="11.5"/>
        <color theme="1"/>
        <rFont val="Garamond"/>
        <family val="1"/>
      </rPr>
      <t xml:space="preserve">, </t>
    </r>
    <r>
      <rPr>
        <i/>
        <sz val="11.5"/>
        <color theme="1"/>
        <rFont val="Garamond"/>
        <family val="1"/>
      </rPr>
      <t>2) har läst vägledningen</t>
    </r>
    <r>
      <rPr>
        <sz val="11.5"/>
        <color theme="1"/>
        <rFont val="Garamond"/>
        <family val="1"/>
      </rPr>
      <t xml:space="preserve">, och </t>
    </r>
    <r>
      <rPr>
        <i/>
        <sz val="11.5"/>
        <color theme="1"/>
        <rFont val="Garamond"/>
        <family val="1"/>
      </rPr>
      <t>3) har använt vägledningen vid en övning.</t>
    </r>
  </si>
  <si>
    <t xml:space="preserve">4.1 Omfattar projektet en egeninitierad övning eller övningsmoment? </t>
  </si>
  <si>
    <t>Resultaten utgörs av prestationer och effekter. Här redogörs också för uppföljning med hjälp av indikatorer och framtida implementering samt finansiering.</t>
  </si>
  <si>
    <t>Här listas den verksamhet som ska genomföras inom ramen för projektet och vilka aktörer som ingår i samverkan.</t>
  </si>
  <si>
    <t>Redovisning av sökt ersättning.</t>
  </si>
  <si>
    <t>Del 4 - Projektets genomförande</t>
  </si>
  <si>
    <r>
      <t xml:space="preserve">3.3.2 Effekter på medellång och lång sikt </t>
    </r>
    <r>
      <rPr>
        <sz val="9"/>
        <color theme="1"/>
        <rFont val="Century Gothic"/>
        <family val="2"/>
        <scheme val="major"/>
      </rPr>
      <t>(som de kortsiktiga effekterna leder till):</t>
    </r>
  </si>
  <si>
    <r>
      <t xml:space="preserve">Effekter på kort sikt förväntas ske som en följd av prestationerna. 
</t>
    </r>
    <r>
      <rPr>
        <i/>
        <sz val="11.5"/>
        <color theme="1"/>
        <rFont val="Garamond"/>
        <family val="1"/>
      </rPr>
      <t xml:space="preserve">Exempel: den kortsiktiga effekten av ett projekt som tagit fram en vägledning (prestation) vara att målgrupperna för vägledningen och de som deltagit i referensgrupper har fått ökad kunskap på området. </t>
    </r>
  </si>
  <si>
    <t>Resurser</t>
  </si>
  <si>
    <t>(vad behövs för att genomföra projektet)</t>
  </si>
  <si>
    <t>Aktiviteter</t>
  </si>
  <si>
    <t>(vilken verksamhet/vilka uppgifter utförs i projektet)</t>
  </si>
  <si>
    <t>Prestationer</t>
  </si>
  <si>
    <t>Effekt, kort sikt</t>
  </si>
  <si>
    <t>(vad väntas prestationerna leda till)</t>
  </si>
  <si>
    <t>Effekt, medellång sikt</t>
  </si>
  <si>
    <t>Effekt, lång sikt</t>
  </si>
  <si>
    <t>Slutmål</t>
  </si>
  <si>
    <t>Projektledare</t>
  </si>
  <si>
    <t>Projektgrupp</t>
  </si>
  <si>
    <t>Referensgrupp</t>
  </si>
  <si>
    <t>Möten (referensgrupp)</t>
  </si>
  <si>
    <t>Kunskapsinhämtning</t>
  </si>
  <si>
    <t>Skriva vägledning</t>
  </si>
  <si>
    <t>Utforma information/utbildningar om vägledningen.</t>
  </si>
  <si>
    <t> En publicerad vägledning</t>
  </si>
  <si>
    <t>Spridningsaktiviteter (information/utbildning i vägledningen)</t>
  </si>
  <si>
    <t>Ökad kunskap hos gruppen som arbetar med vägledningen, erfarenhetsutbyte</t>
  </si>
  <si>
    <t>Ökad kunskap hos målgrupperna som får stöd i att använda vägledningen</t>
  </si>
  <si>
    <t>Målgrupperna tar fram nya rutiner och beredskapsplaner utifrån vägledningen</t>
  </si>
  <si>
    <t>Övningar i de nya rutinerna genomförs</t>
  </si>
  <si>
    <t>Långsiktig och systematiskt hantering av det vägledningen omfattar finns på plats</t>
  </si>
  <si>
    <t>Samhällets beredskap har stärkts</t>
  </si>
  <si>
    <t>Effekt på längre sikt</t>
  </si>
  <si>
    <t>(vad leder aktiviteterna till dvs vad ska projektet leverera)</t>
  </si>
  <si>
    <t>(övergripande, önskat framtida tillstånd)</t>
  </si>
  <si>
    <t>(vad väntas effekterna på medellång sikt leda till)</t>
  </si>
  <si>
    <t>(vad väntas de kortsiktiga effekterna leda till)</t>
  </si>
  <si>
    <r>
      <t xml:space="preserve">Del 3 använder begrepp och uttryck från </t>
    </r>
    <r>
      <rPr>
        <b/>
        <sz val="11.5"/>
        <color theme="1"/>
        <rFont val="Garamond"/>
        <family val="1"/>
      </rPr>
      <t>verksamhetslogik</t>
    </r>
    <r>
      <rPr>
        <sz val="11.5"/>
        <color theme="1"/>
        <rFont val="Garamond"/>
        <family val="1"/>
      </rPr>
      <t xml:space="preserve">. Verksamhetslogik är ett systematiskt sätt att beskriva verksamheters förutsättningar, genomförande och väntade effekter (ESV 2016:31). </t>
    </r>
    <r>
      <rPr>
        <b/>
        <sz val="11.5"/>
        <color theme="1"/>
        <rFont val="Garamond"/>
        <family val="1"/>
      </rPr>
      <t>Resurser</t>
    </r>
    <r>
      <rPr>
        <sz val="11.5"/>
        <color theme="1"/>
        <rFont val="Garamond"/>
        <family val="1"/>
      </rPr>
      <t xml:space="preserve"> är det som behövs för att genomföra projektet, ni redovisar de resurser ni söker ersättning för på fliken Budget. </t>
    </r>
    <r>
      <rPr>
        <b/>
        <sz val="11.5"/>
        <color theme="1"/>
        <rFont val="Garamond"/>
        <family val="1"/>
      </rPr>
      <t>Aktiviteter</t>
    </r>
    <r>
      <rPr>
        <sz val="11.5"/>
        <color theme="1"/>
        <rFont val="Garamond"/>
        <family val="1"/>
      </rPr>
      <t xml:space="preserve"> är den verksamhet som bedrivs inom ramen för det aktuella projektet, de kommer ni att beskriva i del 4 i ansökan. I den här delen redogör ni för projektets </t>
    </r>
    <r>
      <rPr>
        <b/>
        <sz val="11.5"/>
        <color theme="1"/>
        <rFont val="Garamond"/>
        <family val="1"/>
      </rPr>
      <t>prestationer,</t>
    </r>
    <r>
      <rPr>
        <sz val="11.5"/>
        <color theme="1"/>
        <rFont val="Garamond"/>
        <family val="1"/>
      </rPr>
      <t xml:space="preserve"> det vill säga de leveranser som projektet ska prestera, och projektets väntade </t>
    </r>
    <r>
      <rPr>
        <b/>
        <sz val="11.5"/>
        <color theme="1"/>
        <rFont val="Garamond"/>
        <family val="1"/>
      </rPr>
      <t>effekter på kort och längre sikt</t>
    </r>
    <r>
      <rPr>
        <sz val="11.5"/>
        <color theme="1"/>
        <rFont val="Garamond"/>
        <family val="1"/>
      </rPr>
      <t xml:space="preserve"> för att visa på hur projektet bidrar till att stärka samhällets beredskap som utgör </t>
    </r>
    <r>
      <rPr>
        <b/>
        <sz val="11.5"/>
        <color theme="1"/>
        <rFont val="Garamond"/>
        <family val="1"/>
      </rPr>
      <t xml:space="preserve">slutmålet. </t>
    </r>
    <r>
      <rPr>
        <sz val="11.5"/>
        <color theme="1"/>
        <rFont val="Garamond"/>
        <family val="1"/>
      </rPr>
      <t>Prestationerna och effekterna utgör projektets resultat. Se även fliken "</t>
    </r>
    <r>
      <rPr>
        <b/>
        <sz val="11.5"/>
        <color theme="1"/>
        <rFont val="Garamond"/>
        <family val="1"/>
      </rPr>
      <t>Exempel verksamhetslogik</t>
    </r>
    <r>
      <rPr>
        <sz val="11.5"/>
        <color theme="1"/>
        <rFont val="Garamond"/>
        <family val="1"/>
      </rPr>
      <t>" i denna fil.
På ESV:s webbsida finns en vägledning och en webbutbildning i verksamhetslogik (länk nedan) och ovan en översiktlig figur över hur de olika delarna hänger ihop. Använd gärna "Sorteringstabellen" i vägledningen (tabell 4.1) som stöd för att visualisera er verksamhetslogik..</t>
    </r>
  </si>
  <si>
    <r>
      <rPr>
        <b/>
        <sz val="11"/>
        <color theme="1"/>
        <rFont val="Arial"/>
        <family val="2"/>
        <scheme val="minor"/>
      </rPr>
      <t>Gör textrutorna större så att all text blir synlig</t>
    </r>
    <r>
      <rPr>
        <sz val="11"/>
        <color theme="1"/>
        <rFont val="Arial"/>
        <family val="2"/>
        <scheme val="minor"/>
      </rPr>
      <t xml:space="preserve"> genom att antingen:
</t>
    </r>
    <r>
      <rPr>
        <b/>
        <sz val="11"/>
        <color theme="1"/>
        <rFont val="Arial"/>
        <family val="2"/>
        <scheme val="minor"/>
      </rPr>
      <t>a)</t>
    </r>
    <r>
      <rPr>
        <sz val="11"/>
        <color theme="1"/>
        <rFont val="Arial"/>
        <family val="2"/>
        <scheme val="minor"/>
      </rPr>
      <t xml:space="preserve"> dra i skiljelinjen mellan två rader för att göra raden tjockare
eller
</t>
    </r>
    <r>
      <rPr>
        <b/>
        <sz val="11"/>
        <color theme="1"/>
        <rFont val="Arial"/>
        <family val="2"/>
        <scheme val="minor"/>
      </rPr>
      <t>b)</t>
    </r>
    <r>
      <rPr>
        <sz val="11"/>
        <color theme="1"/>
        <rFont val="Arial"/>
        <family val="2"/>
        <scheme val="minor"/>
      </rPr>
      <t xml:space="preserve"> högerklicka på en rad i mitten av en textruta för att infoga en likadan rad ovanför den markerade</t>
    </r>
  </si>
  <si>
    <r>
      <rPr>
        <b/>
        <sz val="11"/>
        <color theme="1"/>
        <rFont val="Arial"/>
        <family val="2"/>
        <scheme val="minor"/>
      </rPr>
      <t>Förstora sidan genom att zooma in</t>
    </r>
    <r>
      <rPr>
        <sz val="11"/>
        <color theme="1"/>
        <rFont val="Arial"/>
        <family val="2"/>
        <scheme val="minor"/>
      </rPr>
      <t xml:space="preserve">
Använd plus- och minustecknet i nedre högra hörnet i Excel för att zooma in och zooma ut.</t>
    </r>
  </si>
  <si>
    <t>Sammanfattning av projektet</t>
  </si>
  <si>
    <t>Indiaktorer</t>
  </si>
  <si>
    <t>Övning?</t>
  </si>
  <si>
    <t>Samverkan och ledning</t>
  </si>
  <si>
    <t>Kommunikation till allmänheten</t>
  </si>
  <si>
    <t>Hantering av resurser</t>
  </si>
  <si>
    <t>Farliga ämnen (CBRNE)</t>
  </si>
  <si>
    <t>MSB</t>
  </si>
  <si>
    <t>JA</t>
  </si>
  <si>
    <t xml:space="preserve">Utgångspunkten för att söka anslagsmedel är Inriktning för projektmedel till myndigheter 2022-2023 – Anslag 2:4 Krisberedskap (MSB 2021-06286). Inom områden frivilligsamverkan vill MSB särskilt se att mer utvecklingsarbete kommer igång och på ett enhetligt sätt. Därför är detta en riktad satsning 2022-23 och MSB erbjuder denna delvis färdigformulerade projektansökan.  MSB har formulerat mål i olika steg som sedan operationaliseras av respektive myndighet för att passa in i myndighetens arbete, ambition och i förhållande till hur långt man har kommit inom området. 
MSB ser att ett sådant arbete delvis är eget ansvar, särskilt om det görs för den egna organisationen, vilket innebär att MSB endast kan delfinansiera dessa insatser. MSB ser även att det finns möjlighet att arbetet omfattar myndighetens eventuella verksamhetsansvar utanför den egna organisationen och i nästa steg även sektorn. MSB kommer att erbjuda nätverksträffar för projektledare, som syftar till att alla som bedriver liknande projekt träffas och delar erfarenheter. </t>
  </si>
  <si>
    <t xml:space="preserve">Organisatör av riktad satsning rörande samverkan med företag </t>
  </si>
  <si>
    <t>MSB bjuder in: Samverkansaktivitet och uppsummering för myndigheter med verksamhet inom den riktade satsningen</t>
  </si>
  <si>
    <t>MSB bjuder in: Samverkansaktivitet för myndigheter med verksamhet inom den riktade satsningen</t>
  </si>
  <si>
    <t>MSB bjuder in: Gemensam uppstartsdag för myndigheter med verksamhet inom den riktade satsningen</t>
  </si>
  <si>
    <r>
      <t xml:space="preserve">Aktivitet </t>
    </r>
    <r>
      <rPr>
        <b/>
        <i/>
        <sz val="11.5"/>
        <color rgb="FFFF0000"/>
        <rFont val="Garamond"/>
        <family val="1"/>
      </rPr>
      <t>(Anpassa utifrån förslag nedan. Rubrikerna "MSB bjuder in" är obligatoriska)</t>
    </r>
  </si>
  <si>
    <r>
      <t xml:space="preserve">Detta är en preliminär plan för de aktiviteter som MSB kommer att anordna. Därutöver krävs eget arbete för att uppnå förväntade prestationer i projektet. Ange vad ni planerar att göra och när i tid ni kommer att genomföra varje aktivitet.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 infoga nya rader</t>
    </r>
    <r>
      <rPr>
        <sz val="11.5"/>
        <color theme="1"/>
        <rFont val="Garamond"/>
        <family val="1"/>
      </rPr>
      <t>.</t>
    </r>
  </si>
  <si>
    <t>ange egna aktiviteter</t>
  </si>
  <si>
    <t>ÅR SOM ANSÖKAN GÖRS:</t>
  </si>
  <si>
    <t>År 2</t>
  </si>
  <si>
    <t>År 3</t>
  </si>
  <si>
    <t>År 1 (projektstart)</t>
  </si>
  <si>
    <t>februari år 1</t>
  </si>
  <si>
    <t>höst år 1</t>
  </si>
  <si>
    <t>vår år 2</t>
  </si>
  <si>
    <t>höst år 2</t>
  </si>
  <si>
    <r>
      <t xml:space="preserve">I del 5 redogör ni för projektets resurser genom att ange de kostnader ni vill söka anslagsmedel för. Läs igenom instruktionerna på sidan innan ni börjar fylla i. Vid frågor, kontakta anslag2-4@msb.se
</t>
    </r>
    <r>
      <rPr>
        <b/>
        <sz val="12"/>
        <color theme="1"/>
        <rFont val="Century Gothic"/>
        <family val="2"/>
        <scheme val="major"/>
      </rPr>
      <t>Gör så här:</t>
    </r>
    <r>
      <rPr>
        <sz val="11.5"/>
        <color theme="1"/>
        <rFont val="Garamond"/>
        <family val="1"/>
      </rPr>
      <t xml:space="preserve">
1. Börja med att klicka i kryssrutan i den grå rutan nedan för att intyga att finansieringesprinciperna följs.
2. Bläddra ner till tabellerna 5.2-7 för att fylla i era budgeterade kostnader. Fyll i grå rutor, alla lila rutor är förifyllda eller summeras automatiskt.
3. Gå tillbaka till tabellen </t>
    </r>
    <r>
      <rPr>
        <b/>
        <sz val="11.5"/>
        <color theme="1"/>
        <rFont val="Garamond"/>
        <family val="1"/>
      </rPr>
      <t>PROJEKTBUDGET</t>
    </r>
    <r>
      <rPr>
        <sz val="11.5"/>
        <color theme="1"/>
        <rFont val="Garamond"/>
        <family val="1"/>
      </rPr>
      <t xml:space="preserve"> högst upp på sidan och kontrollera att beloppen beräknats korrekt.
</t>
    </r>
    <r>
      <rPr>
        <b/>
        <sz val="9"/>
        <color theme="1"/>
        <rFont val="Century Gothic"/>
        <family val="2"/>
        <scheme val="major"/>
      </rPr>
      <t xml:space="preserve">
Extrafunktion: Visa kostnader hos samverkanspartners</t>
    </r>
    <r>
      <rPr>
        <sz val="11.5"/>
        <color theme="1"/>
        <rFont val="Garamond"/>
        <family val="1"/>
      </rPr>
      <t xml:space="preserve">
I första kolumnen anger ni om kostnaden uppstår hos den egna myndigheten eller hos en samverkanspartner. Den egna myndigheten är förifylld, så ni behöver bara göra detta om kostnaden uppstår hos en partner. När samverkanspartner är vald som alternativ blir cellen orange för att det ska synas bättre. Kostnaderna visas även uppdelade på egen myndighet respektive samverkanspartner i tabellen </t>
    </r>
    <r>
      <rPr>
        <b/>
        <sz val="11.5"/>
        <color theme="1"/>
        <rFont val="Garamond"/>
        <family val="1"/>
      </rPr>
      <t>PROJEKTBUDGET.</t>
    </r>
    <r>
      <rPr>
        <sz val="11.5"/>
        <color theme="1"/>
        <rFont val="Garamond"/>
        <family val="1"/>
      </rPr>
      <t xml:space="preserve"> </t>
    </r>
    <r>
      <rPr>
        <b/>
        <sz val="11.5"/>
        <color theme="1"/>
        <rFont val="Garamond"/>
        <family val="1"/>
      </rPr>
      <t>Notera att</t>
    </r>
    <r>
      <rPr>
        <sz val="11.5"/>
        <color theme="1"/>
        <rFont val="Garamond"/>
        <family val="1"/>
      </rPr>
      <t xml:space="preserve"> </t>
    </r>
    <r>
      <rPr>
        <b/>
        <sz val="11.5"/>
        <color theme="1"/>
        <rFont val="Garamond"/>
        <family val="1"/>
      </rPr>
      <t>d</t>
    </r>
    <r>
      <rPr>
        <b/>
        <sz val="11"/>
        <color theme="1"/>
        <rFont val="Garamond"/>
        <family val="1"/>
      </rPr>
      <t>en här funktionen har ingen betydelse för er ansökan, utan finns bara tillgänglig som ett stöd vid budgetering.</t>
    </r>
  </si>
  <si>
    <t>(Välj för att intyga)</t>
  </si>
  <si>
    <t>Ja, vi har tagit del av de finansieringsprinciper och villkoren för särskild satsning som framgår av inriktningen för utvecklingsprojekt</t>
  </si>
  <si>
    <t>Enheten för finansiering av beredskapsutveckling</t>
  </si>
  <si>
    <t>Särskild satsning: Utveckling av samverkan med näringslivet</t>
  </si>
  <si>
    <t xml:space="preserve">Den här blanketten avser en särskild satsning och några av frågorna är därför helt eller delvis förifyllda. Ljusgrå celler kan ni själva ändra i och komplettera den förifyllda informationen vid behov, det framgår av instruktionerna för berörda frågor. </t>
  </si>
  <si>
    <t>Genereras automatiskt när ni valt myndighet ovan.</t>
  </si>
  <si>
    <t xml:space="preserve">2.3 Finns det pågående eller kommande projekt/regeringsuppdrag/utredningar som </t>
  </si>
  <si>
    <t>2.4 Finns det avgörande framgångsfaktorer eller risker som behöver hanteras för att</t>
  </si>
  <si>
    <t>Regeringen konstaterar i totalförsvarspropositionen (prop. 2020/21:30) att den svenska försörjningsberedskapen bör utvecklas och näringslivet bör i ökad utsträckning involveras i arbetet med att säkerställa de viktigaste samhällsfunktionerna. I stor utsträckning äger och ansvarar privata aktörer för många av de viktigaste samhällsfunktionerna, som bland annat handlar om produktion och transporter av nödvändiga varor och tjänster. Näringslivet är därmed av central betydelse för totalförsvaret och för försörjningsberedskapen. Involveringen av det privata näringslivet i planeringsarbetet bör öka. Offentliga aktörer bör, i nära dialog med privata aktörer, bedöma behovet av förberedelser för att säkerställa en rimlig beredskap.
För att stödja detta arbete hos myndigheterna har MSB en särskild satsning på näringslivssamverkan inom ramen för anslag 2:4 för perioden 2024-2025. Denna förberedda projektansökan är ett sätt att underlätta och stimulera att fler myndigheter tar utvecklingskliv på området.</t>
  </si>
  <si>
    <r>
      <t xml:space="preserve">Utgångspunkten för att söka anslagsmedel är </t>
    </r>
    <r>
      <rPr>
        <i/>
        <sz val="11.5"/>
        <color theme="1"/>
        <rFont val="Garamond"/>
        <family val="1"/>
      </rPr>
      <t>Inriktning för projektmedel till myndigheter 2024-2025 – Anslag 2:4 Krisberedskap</t>
    </r>
    <r>
      <rPr>
        <sz val="11.5"/>
        <color theme="1"/>
        <rFont val="Garamond"/>
        <family val="1"/>
      </rPr>
      <t xml:space="preserve"> (MSB 2023-07735). Inom området samverkan med näringslivet vill MSB särskilt se att mer utvecklingsarbete kommer igång och på ett enhetligt sätt. Därför är detta en riktad satsning 2024-2025 och MSB erbjuder denna delvis färdigformulerade projektansökan. 
MSB har formulerat mål i olika steg som sedan operationaliseras av respektive myndighet för att passa in i myndighetens arbete, ambition och i förhållande till hur långt man har kommit inom området. MSB ser att ett sådant arbete delvis är eget ansvar, särskilt om det görs för den egna organisationen. Beroende på slutligt utformat projektupplägg, kan MSB finansiera hela eller delar av insatsen.
Huvudsyftet är att initiera arbetet med att involvera näringslivet i totalförsvarsplaneringen, alternativt komplettera och bredda det arbete som myndigheten redan bedriver. Planeringen förutser att liknande projekt genomförs hos flera myndigheter. MSB kommer att erbjuda nätverksträffar för projektledare, som syftar till att alla som bedriver liknande projekt träffas och delar erfarenheter. </t>
    </r>
  </si>
  <si>
    <t>Projektet ska identifiera myndighetens behov av samverkan med näringsliv i beredskapsplanering och tillsammans möta behovet. Det innebär att en större tillfällig arbetsinsats behöver göra för att initiera arbetet, hitta dess former och integrera företag. Tillgodogörandet av företags resurser i det återupptagna civila försvaret är fortfarande i en utvecklingsfas avseende metod. 
MSB ser att ett sådant arbete delvis är eget ansvar, särskilt om det görs för den egna organisationen. Beroende på slutligt utformat projektupplägg, kan MSB finansiera hela eller delar av insatsen. Att flera myndigheter genomför liknande projekt samtidigt och löpande utbyter erfarenheter ser MSB är av väsentlig betydelse för den samlade beredskapen inom utvalda områden. Projektet avser utöver kapacitetsuppbyggnad även dokumentera och utvärdera de erfarenheter som görs för att kunna dela med sig till MSB och andra för att stärka samhället samlade beredskap.</t>
  </si>
  <si>
    <t>2.2. Projektmål</t>
  </si>
  <si>
    <t>Sätt projektets behov i en kontext genom att beskriva hur situationen ser ut idag, och i relation till de effektmål som beskrivs under del 3.3. Beskriv vidare förutsättningarna för myndigheten för att arbeta gentemot dessa mål utan respektive med ett sådant ekonomiskt bidrag som denna särskilda satsning möjliggör.</t>
  </si>
  <si>
    <r>
      <rPr>
        <b/>
        <u/>
        <sz val="11.5"/>
        <rFont val="Garamond"/>
        <family val="1"/>
      </rPr>
      <t>Beskriv planerade prestationer utifrån rubrikerna nedan:</t>
    </r>
    <r>
      <rPr>
        <sz val="11.5"/>
        <color theme="1"/>
        <rFont val="Garamond"/>
        <family val="1"/>
      </rPr>
      <t xml:space="preserve">
• </t>
    </r>
    <r>
      <rPr>
        <b/>
        <sz val="11.5"/>
        <color theme="1"/>
        <rFont val="Garamond"/>
        <family val="1"/>
      </rPr>
      <t>Identifierat samhällsviktig verksamhet</t>
    </r>
    <r>
      <rPr>
        <sz val="11.5"/>
        <color theme="1"/>
        <rFont val="Garamond"/>
        <family val="1"/>
      </rPr>
      <t xml:space="preserve">: Inom den egna myndighetens ansvarsområde har samhällsviktig verksamhet identifierats som bedrivs av näringslivsaktörer vilka behöver involveras i totalförsvarsplaneringen.
• </t>
    </r>
    <r>
      <rPr>
        <b/>
        <sz val="11.5"/>
        <color theme="1"/>
        <rFont val="Garamond"/>
        <family val="1"/>
      </rPr>
      <t>Identifierade företag</t>
    </r>
    <r>
      <rPr>
        <sz val="11.5"/>
        <color theme="1"/>
        <rFont val="Garamond"/>
        <family val="1"/>
      </rPr>
      <t xml:space="preserve">: Identifierat vilka aktörer av dessa som behöver involveras i totalförsvarsplaneringen.
• </t>
    </r>
    <r>
      <rPr>
        <b/>
        <sz val="11.5"/>
        <color theme="1"/>
        <rFont val="Garamond"/>
        <family val="1"/>
      </rPr>
      <t>Kontakter</t>
    </r>
    <r>
      <rPr>
        <sz val="11.5"/>
        <color theme="1"/>
        <rFont val="Garamond"/>
        <family val="1"/>
      </rPr>
      <t xml:space="preserve"> med identifierade verksamheter och företag har knutits/upprättats.
• </t>
    </r>
    <r>
      <rPr>
        <b/>
        <sz val="11.5"/>
        <color theme="1"/>
        <rFont val="Garamond"/>
        <family val="1"/>
      </rPr>
      <t>Samverkan är påbörjad</t>
    </r>
    <r>
      <rPr>
        <sz val="11.5"/>
        <color theme="1"/>
        <rFont val="Garamond"/>
        <family val="1"/>
      </rPr>
      <t xml:space="preserve">: I samverkan med valda företag
a. har åtgärder identifierats som behöver vidtas för att stärka förmågan att säkerställa försörjningen av vissa varor och/eller tjänster. 
b. har en plan tagits fram för hur samverkan mellan myndigheten och företaget i fråga ska hanteras i det fall Sverige i närtid skulle hamna i höjd beredskap eller krig.
</t>
    </r>
  </si>
  <si>
    <r>
      <rPr>
        <b/>
        <u/>
        <sz val="11.5"/>
        <color theme="1"/>
        <rFont val="Garamond"/>
        <family val="1"/>
      </rPr>
      <t>Utveckla egen beskrivning utifrån ert tänkta projekt och områdena nedan:</t>
    </r>
    <r>
      <rPr>
        <sz val="11.5"/>
        <color theme="1"/>
        <rFont val="Garamond"/>
        <family val="1"/>
      </rPr>
      <t xml:space="preserve">
- Samverkan har etablerats och/eller stärkts med berörda företag genom de strukturer som upprättats. Det innebär ett bredare användande av samhällets samlade resurser i krisberedskapen och totalförsvaret genom att samhällsviktig verksamhet som bedrivs av privata aktörer nyttjas bättre.
-Aktörer vilka bedriver samhällsviktig verksamhet identifieras löpande och om möjligt involveras i totalförsvarsplaneringen. 
-Framtagna metoder har spritts till fler aktörer vilket leder till samsyn och koordinerat agerande vid beredskapsplanering med näringsliv. 
</t>
    </r>
  </si>
  <si>
    <t>När finansiering med anslag 2:4 upphör ska projektet övergå till myndighetens ordinarie verksamhet. MSB avser att samlat följa upp prestationerna och effekterna av de projekt som bedrivs inom ramen för den särskilda satsningen såväl under projekttiden som efter projektavslut. 
Beskriv här hur ni inom den egna myndigheten och med de aktörer ni involverar kommer att följa upp projektet.</t>
  </si>
  <si>
    <t>Beskriv hur ni omhändertar målen</t>
  </si>
  <si>
    <r>
      <t>Utgångspunkten för att söka anslagsmedel är</t>
    </r>
    <r>
      <rPr>
        <i/>
        <sz val="11.5"/>
        <rFont val="Garamond"/>
        <family val="1"/>
      </rPr>
      <t xml:space="preserve"> Inriktning för projektmedel till myndigheter 2024-2025 – Anslag 2:4 Krisberedskap</t>
    </r>
    <r>
      <rPr>
        <sz val="11.5"/>
        <rFont val="Garamond"/>
        <family val="1"/>
      </rPr>
      <t xml:space="preserve"> (MSB 2023-07735). Målen för den här särskilda satsningen framgår i kapitel 4 och utgörs av:
</t>
    </r>
    <r>
      <rPr>
        <b/>
        <sz val="11.5"/>
        <rFont val="Garamond"/>
        <family val="1"/>
      </rPr>
      <t>1)</t>
    </r>
    <r>
      <rPr>
        <sz val="11.5"/>
        <rFont val="Garamond"/>
        <family val="1"/>
      </rPr>
      <t xml:space="preserve"> Inom den egna myndigheten öka kunskapen om, och förmågan att använda sig av existerande författningar på området.
</t>
    </r>
    <r>
      <rPr>
        <b/>
        <sz val="11.5"/>
        <rFont val="Garamond"/>
        <family val="1"/>
      </rPr>
      <t>2)</t>
    </r>
    <r>
      <rPr>
        <sz val="11.5"/>
        <rFont val="Garamond"/>
        <family val="1"/>
      </rPr>
      <t xml:space="preserve"> Inom  myndighetens ansvarsområde påbörja arbetet med att identifiera samhällsviktig verksamhet som bedrivs av näringslivsaktörer som behöver involveras i totalförsvarsplaneringen .
</t>
    </r>
    <r>
      <rPr>
        <b/>
        <sz val="11.5"/>
        <rFont val="Garamond"/>
        <family val="1"/>
      </rPr>
      <t>3)</t>
    </r>
    <r>
      <rPr>
        <sz val="11.5"/>
        <rFont val="Garamond"/>
        <family val="1"/>
      </rPr>
      <t xml:space="preserve"> Samverka med näringslivsaktörer för att:
</t>
    </r>
    <r>
      <rPr>
        <b/>
        <sz val="11.5"/>
        <rFont val="Garamond"/>
        <family val="1"/>
      </rPr>
      <t>a)</t>
    </r>
    <r>
      <rPr>
        <sz val="11.5"/>
        <rFont val="Garamond"/>
        <family val="1"/>
      </rPr>
      <t xml:space="preserve"> identifiera åtgärder som behöver vidtas för att stärka förmågan att säkerställa försörjningen av vissa varor och/eller tjänster,
</t>
    </r>
    <r>
      <rPr>
        <b/>
        <sz val="11.5"/>
        <rFont val="Garamond"/>
        <family val="1"/>
      </rPr>
      <t>b)</t>
    </r>
    <r>
      <rPr>
        <sz val="11.5"/>
        <rFont val="Garamond"/>
        <family val="1"/>
      </rPr>
      <t xml:space="preserve"> planera för hur samverkan mellan myndigheten och företagen i fråga ska ske, i det fall Sverige i närtid skulle hamna i höjd beredskap.</t>
    </r>
  </si>
  <si>
    <r>
      <t xml:space="preserve">Enligt </t>
    </r>
    <r>
      <rPr>
        <b/>
        <sz val="11.5"/>
        <rFont val="Garamond"/>
        <family val="1"/>
      </rPr>
      <t>ansvarsprincipen</t>
    </r>
    <r>
      <rPr>
        <sz val="11.5"/>
        <rFont val="Garamond"/>
        <family val="1"/>
      </rPr>
      <t xml:space="preserve"> har en aktör med ansvar för en viss verksamhet under normala förhållanden även ansvaret i en kris. I linje med detta ska åtgärder för att upprätthålla en tillräcklig förmåga vid allvarliga händelser och kriser finansieras inom ramen för myndighetens ordinarie verksamhet. Myndigheten måste därför motivera varför det sökta projektet ska finansieras med 2:4-medel och inte med ordinarie medel. Se Finansieringsprinciper MSB 2023-07910</t>
    </r>
    <r>
      <rPr>
        <sz val="11.5"/>
        <color rgb="FF00B0F0"/>
        <rFont val="Garamond"/>
        <family val="1"/>
      </rPr>
      <t>.</t>
    </r>
  </si>
  <si>
    <t>Blankett</t>
  </si>
  <si>
    <t>Nej</t>
  </si>
  <si>
    <t>Ge en översiktlig bild av syftet med projektet, vad som ska genomföras och vad verksamheten ska uppnå.</t>
  </si>
  <si>
    <t>2.2.1 Beskriv kort vilka mål ert projekt omfattar och hur ni operationaliserar ni de uppsatta projektmålen i projektet:</t>
  </si>
  <si>
    <r>
      <t xml:space="preserve">Prestationer är det som lämnar projektet; de uppkommer som en direkt följd eller i nära anslutning till att en aktivitet genomförs. En prestation kan vara en tjänst eller en vara, exempelvis en genomförd övning, mätning, utbildning eller framtagen rapport, vägledning, metod, modell, kartläggning osv.
</t>
    </r>
    <r>
      <rPr>
        <b/>
        <u/>
        <sz val="11.5"/>
        <color theme="1"/>
        <rFont val="Garamond"/>
        <family val="1"/>
      </rPr>
      <t>För särskild satsning gäller:</t>
    </r>
    <r>
      <rPr>
        <b/>
        <sz val="11.5"/>
        <color theme="1"/>
        <rFont val="Garamond"/>
        <family val="1"/>
      </rPr>
      <t xml:space="preserve"> </t>
    </r>
    <r>
      <rPr>
        <sz val="11.5"/>
        <color theme="1"/>
        <rFont val="Garamond"/>
        <family val="1"/>
      </rPr>
      <t xml:space="preserve">prestationerna för den här särskilda satsningen ska utgå från de mål som anges i inriktningen.
</t>
    </r>
    <r>
      <rPr>
        <i/>
        <sz val="11.5"/>
        <color theme="1"/>
        <rFont val="Garamond"/>
        <family val="1"/>
      </rPr>
      <t>Exempel: i ett projekt som ska ta fram en vägledning planeras för referensgruppsmöten, kunskapsinhämtning, att skriva vägledningen och framtagande av utbildning i vägledningen (aktiviteter). Vid projketslutet ska det att finnas en publicerad vägledning och man har hållit ett antal utbildningar i vägledningen (prestationer).</t>
    </r>
  </si>
  <si>
    <r>
      <t xml:space="preserve">Enligt finansieringsprinciperna ska projekten ha </t>
    </r>
    <r>
      <rPr>
        <b/>
        <sz val="11.5"/>
        <color theme="1"/>
        <rFont val="Garamond"/>
        <family val="1"/>
      </rPr>
      <t>påvisbara effekter på samhällets samlade krisberedskap eller den samlade förmågan att hantera kriser och dess konsekvenser</t>
    </r>
    <r>
      <rPr>
        <sz val="11.5"/>
        <color theme="1"/>
        <rFont val="Garamond"/>
        <family val="1"/>
      </rPr>
      <t xml:space="preserve">. Detta är det slutmål som projektet siktar mot. En effekt är den förändring som sker i samhället som en följd först av prestationer (effekt på kort sikt) och därefter som en följd på de tidigare effekterna (effekt på medellång och lång sikt).
</t>
    </r>
    <r>
      <rPr>
        <b/>
        <u/>
        <sz val="11.5"/>
        <color theme="1"/>
        <rFont val="Garamond"/>
        <family val="1"/>
      </rPr>
      <t>För särskild satsning gäller:</t>
    </r>
    <r>
      <rPr>
        <sz val="11.5"/>
        <color theme="1"/>
        <rFont val="Garamond"/>
        <family val="1"/>
      </rPr>
      <t xml:space="preserve"> utgå från det nuläge ni beskrivit i 3.1 och de prestationer ni angett i fråga 3.2 och koppla dem till målen i fråga 1.6 när ni besvarar den här frågan.</t>
    </r>
  </si>
  <si>
    <r>
      <rPr>
        <b/>
        <u/>
        <sz val="11.5"/>
        <rFont val="Garamond"/>
        <family val="1"/>
      </rPr>
      <t>Utveckla egen beskrivning utifrån ert tänkta projekt och rubrikerna nedan:</t>
    </r>
    <r>
      <rPr>
        <i/>
        <sz val="11.5"/>
        <color rgb="FFFF0000"/>
        <rFont val="Garamond"/>
        <family val="1"/>
      </rPr>
      <t xml:space="preserve">
</t>
    </r>
    <r>
      <rPr>
        <sz val="11.5"/>
        <rFont val="Garamond"/>
        <family val="1"/>
      </rPr>
      <t xml:space="preserve">- Arbetet med att identifiera samhällsviktig verksamhet och företag har gett myndigheten ökad kunskap om näringslivets roll i totalförsvarsplaneringen och ökad förmåga att använda sig av existerande författningar på området.
- De etablerade kontakterna med berörda företag leder till att strukturer och rutiner för att kunna samverka med företag på beredskapsområdet finns på plats.  
- Den etablerade samverkan med berörda företag innebär att strukturer och rutiner arbetas fram.
- I ett begränsat antal fall har företag involverats i totalförsvarsplaneringen.  
</t>
    </r>
  </si>
  <si>
    <r>
      <rPr>
        <b/>
        <u/>
        <sz val="11.5"/>
        <color theme="1"/>
        <rFont val="Garamond"/>
        <family val="1"/>
      </rPr>
      <t>Anpassa texten utifrån ert projekt:</t>
    </r>
    <r>
      <rPr>
        <b/>
        <sz val="11.5"/>
        <color theme="1"/>
        <rFont val="Garamond"/>
        <family val="1"/>
      </rPr>
      <t xml:space="preserve"> </t>
    </r>
    <r>
      <rPr>
        <sz val="11.5"/>
        <color theme="1"/>
        <rFont val="Garamond"/>
        <family val="1"/>
      </rPr>
      <t xml:space="preserve">
Projektet förväntas generera kostnader relaterat till en funktion som ansvarar för fortsatt hantering av kontakt med näringslivet, samt kostnader som uppstår i samband med att dessa kallas in till övning och repetitionsutbildning. Kostnaden bedöms ligga på en lägre nivå än under projekttiden som utgör en uppstartsfas. I stort kommer kostnaden därmed bestå av del av en tjänst (lönekostnader) samt enstaka utgifter för resor etc. Fortsatt finansiering kommer säkras genom de särskilda medel som myndigheten disponerar för beredskapsplanering vilka bedöms minst ligga kvar på samma nivå som innevarande år.</t>
    </r>
  </si>
  <si>
    <t>Större samverkansövningar som SAMÖ och Barents Rescue ansöks om i särskild ordning och inte i denna blankett.</t>
  </si>
  <si>
    <r>
      <t xml:space="preserve">Effekter på medellång och lång sikt är det som förväntas ske som en följd av de kortsiktiga effekterna. 
</t>
    </r>
    <r>
      <rPr>
        <i/>
        <sz val="11.5"/>
        <color theme="1"/>
        <rFont val="Garamond"/>
        <family val="1"/>
      </rPr>
      <t>Exempel: ett projekt tar fram en vägledning (prestation) som bidrar till att målgrupperna får ökad kunskap på området (effekt på kort sikt). Målgruppen upparbetar nya rutiner och övar dessa (effekt på medellång sikt) vilket i sin tur innebär att det finns en långsiktig och systematisk hantering på plats (effekt på lång sikt). Det här väntas stärka samhällets beredskap (slutmål).</t>
    </r>
  </si>
  <si>
    <r>
      <rPr>
        <b/>
        <u/>
        <sz val="11.5"/>
        <rFont val="Garamond"/>
        <family val="1"/>
      </rPr>
      <t xml:space="preserve">Nedan följer några exempel utifrån de för satsningen uppsatta målen. Byt ut, ändra eller anpassa dem efter ert aktuella projekt och de prestationer och effekter ni angett i fråga 3.1-3.3. De indikatorer som lämnas in kommer MSB att följa under projektets gång och använda vid uppföljning efter projektets slut.
</t>
    </r>
    <r>
      <rPr>
        <sz val="11.5"/>
        <color theme="1"/>
        <rFont val="Garamond"/>
        <family val="1"/>
      </rPr>
      <t xml:space="preserve">
</t>
    </r>
    <r>
      <rPr>
        <b/>
        <sz val="11.5"/>
        <color theme="1"/>
        <rFont val="Garamond"/>
        <family val="1"/>
      </rPr>
      <t>Exempel på indikatorer för prestationer:</t>
    </r>
    <r>
      <rPr>
        <sz val="11.5"/>
        <color theme="1"/>
        <rFont val="Garamond"/>
        <family val="1"/>
      </rPr>
      <t xml:space="preserve">
- Antal etablerande kontakter med företag /branschorganisation
- Antal genomförda gemensamma planeringsworkshop
- Antal möten i företagsnätverk
- Antal tecknande av överenskommelser med företag 
- Antal genomförda utbildningar
- Antal genomförda övningar 
</t>
    </r>
    <r>
      <rPr>
        <b/>
        <sz val="11.5"/>
        <color theme="1"/>
        <rFont val="Garamond"/>
        <family val="1"/>
      </rPr>
      <t xml:space="preserve">
Exempel på indikatorer för effekter:</t>
    </r>
    <r>
      <rPr>
        <sz val="11.5"/>
        <color theme="1"/>
        <rFont val="Garamond"/>
        <family val="1"/>
      </rPr>
      <t xml:space="preserve">
- Myndigheten bedömer att den egna förmågan har ökat (H)
-Inom den egna myndigheten, i annan verksamhet myndigheten har ansvar för och hos representanter för företag som verkar inom myndighetens ansvarsområde finns en ökad kunskap om de författningar som reglerar arbetet med försörjningsberedskap.
-Inom myndigheten finns strukturer på plats som möjliggör att löpande och systematiskt arbete med att identifiera samhällsviktiga företag. Där det är nödvändigt har dessa företag involverats i totalförsvarsplaneringen.
MSB avser att särskilt följa upp de projekt som bedrivs inom ramen för den riktade satsningen såväl under projekttiden som efter projektavslut.</t>
    </r>
  </si>
  <si>
    <t>4.2 Aktivitetsplan</t>
  </si>
  <si>
    <t>4.3 Vilka aktörer samverkar ni med i projektet och hur?</t>
  </si>
  <si>
    <r>
      <t xml:space="preserve">Den här delen fyller ni i om ert sökta utvecklingsprojekt innehåller en eller flera övningsaktiviteter. Följande förutsättningar gäller för att kunna beviljas medel:
• Att det är en samverkansövning med flera aktörer.
• Att samtliga samverkande aktörer är vidtalade och har bekräftat sitt deltagande. 
• Övningen ska omfatta minst en prioriterad förmåga/en aspekt inom gällande övningsinriktning.
• Att det finns ett tydligt syfte med övningen.
• Att det finns en plan eller inriktning för utvärdering och erfarenhetshantering (dvs hur resultaten ska tas om hand efter övningen).
</t>
    </r>
    <r>
      <rPr>
        <b/>
        <sz val="11.5"/>
        <color theme="1"/>
        <rFont val="Garamond"/>
        <family val="1"/>
      </rPr>
      <t xml:space="preserve">Om ni har behov av flera övningsbilagor för att dokumentera flera övningar </t>
    </r>
    <r>
      <rPr>
        <sz val="11.5"/>
        <color theme="1"/>
        <rFont val="Garamond"/>
        <family val="1"/>
      </rPr>
      <t>kan ni högerklicka på fliken "Bilaga för övning" och sen välja "Flytta eller kopiera..." och kryssa i rutan "Skapa en kopia" innan ni klickar på OK. Då kopieras det valda bladet.</t>
    </r>
  </si>
  <si>
    <t>6.1 Intyganden</t>
  </si>
  <si>
    <t>6.2 Ge en kort beskrivning av den planerade övningen och kopplingen till övningsinriktningen</t>
  </si>
  <si>
    <t>6.3 Motivera kort övningens betydelse för projektet</t>
  </si>
  <si>
    <r>
      <rPr>
        <b/>
        <sz val="12"/>
        <color theme="1"/>
        <rFont val="Century Gothic"/>
        <family val="2"/>
        <scheme val="major"/>
      </rPr>
      <t>6.4 När ska övningen genomföras?</t>
    </r>
    <r>
      <rPr>
        <sz val="12"/>
        <color theme="1"/>
        <rFont val="Garamond"/>
        <family val="1"/>
      </rPr>
      <t xml:space="preserve"> </t>
    </r>
    <r>
      <rPr>
        <sz val="10"/>
        <color theme="1"/>
        <rFont val="Century Gothic"/>
        <family val="2"/>
        <scheme val="major"/>
      </rPr>
      <t>(koppla detta tydligt till er aktivitetsplan i del 4.1)</t>
    </r>
  </si>
  <si>
    <t>6.6 Deltagande aktörer</t>
  </si>
  <si>
    <t>Ange vilka aktörer som ska vara med och öva och intyga även att de bekräftat sitt deltagande.</t>
  </si>
  <si>
    <t>Deltagande bekräftat?</t>
  </si>
  <si>
    <t>6.7 Bemanning</t>
  </si>
  <si>
    <t>6.8 Erfarenhetshantering</t>
  </si>
  <si>
    <r>
      <t xml:space="preserve">6.5 Vilket eller vilka övningsformat planeras att användas? </t>
    </r>
    <r>
      <rPr>
        <sz val="10"/>
        <color theme="1"/>
        <rFont val="Century Gothic"/>
        <family val="2"/>
        <scheme val="major"/>
      </rPr>
      <t>(möjligt att välja flera svarsalternativ)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</si>
</sst>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_-* #,##0\ &quot;kr&quot;_-;\-* #,##0\ &quot;kr&quot;_-;_-* &quot;-&quot;??\ &quot;kr&quot;_-;_-@_-"/>
  </numFmts>
  <fonts count="65" x14ac:knownFonts="1">
    <font>
      <sz val="11.5"/>
      <color theme="1"/>
      <name val="Arial"/>
      <family val="2"/>
      <scheme val="minor"/>
    </font>
    <font>
      <sz val="11"/>
      <color theme="1"/>
      <name val="Arial"/>
      <family val="2"/>
      <scheme val="minor"/>
    </font>
    <font>
      <sz val="11"/>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color theme="1"/>
      <name val="Arial"/>
      <family val="2"/>
      <scheme val="minor"/>
    </font>
    <font>
      <sz val="10"/>
      <name val="Arial"/>
      <family val="2"/>
      <scheme val="minor"/>
    </font>
    <font>
      <sz val="8"/>
      <color rgb="FF000000"/>
      <name val="Segoe UI"/>
      <family val="2"/>
    </font>
    <font>
      <b/>
      <sz val="11.5"/>
      <color theme="1"/>
      <name val="Arial"/>
      <family val="2"/>
      <scheme val="minor"/>
    </font>
    <font>
      <sz val="11.5"/>
      <color theme="1"/>
      <name val="Arial"/>
      <family val="2"/>
      <scheme val="minor"/>
    </font>
    <font>
      <sz val="11.5"/>
      <name val="Arial"/>
      <family val="2"/>
      <scheme val="minor"/>
    </font>
    <font>
      <u/>
      <sz val="11.5"/>
      <color theme="10"/>
      <name val="Arial"/>
      <family val="2"/>
      <scheme val="minor"/>
    </font>
    <font>
      <sz val="11.5"/>
      <color theme="8" tint="-0.499984740745262"/>
      <name val="Arial"/>
      <family val="2"/>
      <scheme val="minor"/>
    </font>
    <font>
      <b/>
      <sz val="10"/>
      <color theme="0"/>
      <name val="Arial"/>
      <family val="2"/>
      <scheme val="minor"/>
    </font>
    <font>
      <b/>
      <u/>
      <sz val="11.5"/>
      <color theme="1"/>
      <name val="Arial"/>
      <family val="2"/>
      <scheme val="minor"/>
    </font>
    <font>
      <b/>
      <sz val="9"/>
      <color indexed="81"/>
      <name val="Tahoma"/>
      <family val="2"/>
    </font>
    <font>
      <sz val="9"/>
      <color indexed="81"/>
      <name val="Tahoma"/>
      <family val="2"/>
    </font>
    <font>
      <i/>
      <sz val="9"/>
      <color indexed="81"/>
      <name val="Tahoma"/>
      <family val="2"/>
    </font>
    <font>
      <sz val="18"/>
      <color theme="3"/>
      <name val="Century Gothic"/>
      <family val="2"/>
      <scheme val="major"/>
    </font>
    <font>
      <b/>
      <sz val="11"/>
      <color theme="3"/>
      <name val="Arial"/>
      <family val="2"/>
      <scheme val="minor"/>
    </font>
    <font>
      <sz val="18"/>
      <color theme="0"/>
      <name val="Century Gothic"/>
      <family val="2"/>
      <scheme val="major"/>
    </font>
    <font>
      <sz val="10"/>
      <color theme="1"/>
      <name val="Garamond"/>
      <family val="1"/>
    </font>
    <font>
      <b/>
      <sz val="10"/>
      <color theme="1"/>
      <name val="Garamond"/>
      <family val="1"/>
    </font>
    <font>
      <sz val="10"/>
      <color theme="0"/>
      <name val="Garamond"/>
      <family val="1"/>
    </font>
    <font>
      <u/>
      <sz val="11.5"/>
      <color theme="10"/>
      <name val="Garamond"/>
      <family val="1"/>
    </font>
    <font>
      <sz val="11.5"/>
      <name val="Garamond"/>
      <family val="1"/>
    </font>
    <font>
      <b/>
      <sz val="11.5"/>
      <color theme="1"/>
      <name val="Garamond"/>
      <family val="1"/>
    </font>
    <font>
      <sz val="11.5"/>
      <color theme="0"/>
      <name val="Garamond"/>
      <family val="1"/>
    </font>
    <font>
      <b/>
      <sz val="11.5"/>
      <name val="Garamond"/>
      <family val="1"/>
    </font>
    <font>
      <sz val="10"/>
      <name val="Garamond"/>
      <family val="1"/>
    </font>
    <font>
      <b/>
      <sz val="11.5"/>
      <color theme="5"/>
      <name val="Garamond"/>
      <family val="1"/>
    </font>
    <font>
      <b/>
      <u/>
      <sz val="11.5"/>
      <color theme="10"/>
      <name val="Garamond"/>
      <family val="1"/>
    </font>
    <font>
      <i/>
      <sz val="11.5"/>
      <color theme="1"/>
      <name val="Garamond"/>
      <family val="1"/>
    </font>
    <font>
      <sz val="11.5"/>
      <color rgb="FFFF0000"/>
      <name val="Garamond"/>
      <family val="1"/>
    </font>
    <font>
      <b/>
      <sz val="18"/>
      <name val="Century Gothic"/>
      <family val="2"/>
      <scheme val="major"/>
    </font>
    <font>
      <sz val="10"/>
      <color theme="1"/>
      <name val="Century Gothic"/>
      <family val="2"/>
      <scheme val="major"/>
    </font>
    <font>
      <sz val="12"/>
      <color theme="1"/>
      <name val="Century Gothic"/>
      <family val="2"/>
      <scheme val="major"/>
    </font>
    <font>
      <sz val="11"/>
      <color theme="1"/>
      <name val="Garamond"/>
      <family val="1"/>
    </font>
    <font>
      <b/>
      <sz val="9"/>
      <color theme="1"/>
      <name val="Century Gothic"/>
      <family val="2"/>
      <scheme val="major"/>
    </font>
    <font>
      <b/>
      <sz val="10"/>
      <name val="Arial"/>
      <family val="2"/>
      <scheme val="minor"/>
    </font>
    <font>
      <b/>
      <u/>
      <sz val="11.5"/>
      <color theme="1"/>
      <name val="Garamond"/>
      <family val="1"/>
    </font>
    <font>
      <b/>
      <sz val="11"/>
      <color theme="1"/>
      <name val="Garamond"/>
      <family val="1"/>
    </font>
    <font>
      <sz val="12"/>
      <color theme="1"/>
      <name val="Garamond"/>
      <family val="1"/>
    </font>
    <font>
      <sz val="11"/>
      <color theme="1"/>
      <name val="Calibri"/>
      <family val="2"/>
    </font>
    <font>
      <sz val="11"/>
      <color rgb="FF1F497D"/>
      <name val="Calibri"/>
      <family val="2"/>
    </font>
    <font>
      <sz val="11"/>
      <color theme="1"/>
      <name val="Symbol"/>
      <family val="1"/>
      <charset val="2"/>
    </font>
    <font>
      <sz val="11"/>
      <color rgb="FF1F497D"/>
      <name val="Symbol"/>
      <family val="1"/>
      <charset val="2"/>
    </font>
    <font>
      <sz val="9"/>
      <color theme="1"/>
      <name val="Century Gothic"/>
      <family val="2"/>
      <scheme val="major"/>
    </font>
    <font>
      <b/>
      <sz val="11"/>
      <color theme="1"/>
      <name val="Arial"/>
      <family val="2"/>
      <scheme val="minor"/>
    </font>
    <font>
      <b/>
      <sz val="11"/>
      <color theme="1"/>
      <name val="Calibri"/>
      <family val="2"/>
    </font>
    <font>
      <i/>
      <sz val="11.5"/>
      <color rgb="FFFF0000"/>
      <name val="Garamond"/>
      <family val="1"/>
    </font>
    <font>
      <b/>
      <i/>
      <sz val="11.5"/>
      <color theme="1"/>
      <name val="Garamond"/>
      <family val="1"/>
    </font>
    <font>
      <b/>
      <i/>
      <sz val="11.5"/>
      <color rgb="FFFF0000"/>
      <name val="Garamond"/>
      <family val="1"/>
    </font>
    <font>
      <i/>
      <sz val="11"/>
      <color rgb="FFFF0000"/>
      <name val="Garamond"/>
      <family val="1"/>
    </font>
    <font>
      <sz val="11.5"/>
      <color rgb="FF00B0F0"/>
      <name val="Garamond"/>
      <family val="1"/>
    </font>
    <font>
      <b/>
      <sz val="11.5"/>
      <color theme="0"/>
      <name val="Garamond"/>
      <family val="1"/>
    </font>
    <font>
      <b/>
      <sz val="10"/>
      <color theme="0"/>
      <name val="Garamond"/>
      <family val="1"/>
    </font>
    <font>
      <b/>
      <sz val="11"/>
      <color theme="0"/>
      <name val="Garamond"/>
      <family val="1"/>
    </font>
    <font>
      <sz val="16"/>
      <color theme="8" tint="-0.499984740745262"/>
      <name val="Century Gothic"/>
      <family val="2"/>
      <scheme val="major"/>
    </font>
    <font>
      <b/>
      <u/>
      <sz val="10"/>
      <color theme="8" tint="-0.499984740745262"/>
      <name val="Century Gothic"/>
      <family val="2"/>
      <scheme val="major"/>
    </font>
    <font>
      <i/>
      <sz val="11.5"/>
      <name val="Garamond"/>
      <family val="1"/>
    </font>
    <font>
      <b/>
      <u/>
      <sz val="11.5"/>
      <name val="Garamond"/>
      <family val="1"/>
    </font>
    <font>
      <sz val="11"/>
      <name val="Garamond"/>
      <family val="1"/>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8"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bottom>
      <diagonal/>
    </border>
    <border>
      <left/>
      <right/>
      <top style="thin">
        <color theme="0"/>
      </top>
      <bottom/>
      <diagonal/>
    </border>
    <border>
      <left style="thin">
        <color indexed="64"/>
      </left>
      <right style="thin">
        <color indexed="64"/>
      </right>
      <top style="thin">
        <color theme="0"/>
      </top>
      <bottom style="thin">
        <color indexed="64"/>
      </bottom>
      <diagonal/>
    </border>
    <border>
      <left/>
      <right/>
      <top style="thin">
        <color theme="0"/>
      </top>
      <bottom style="thin">
        <color theme="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s>
  <cellStyleXfs count="9">
    <xf numFmtId="0" fontId="0" fillId="0" borderId="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44" fontId="11" fillId="0" borderId="0" applyFont="0" applyFill="0" applyBorder="0" applyAlignment="0" applyProtection="0"/>
    <xf numFmtId="0" fontId="13" fillId="0" borderId="0" applyNumberFormat="0" applyFill="0" applyBorder="0" applyAlignment="0" applyProtection="0"/>
    <xf numFmtId="9" fontId="11"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399">
    <xf numFmtId="0" fontId="0" fillId="0" borderId="0" xfId="0"/>
    <xf numFmtId="0" fontId="6" fillId="2" borderId="0" xfId="0" applyFont="1" applyFill="1" applyProtection="1"/>
    <xf numFmtId="0" fontId="0" fillId="0" borderId="0" xfId="0" applyProtection="1"/>
    <xf numFmtId="0" fontId="0" fillId="0" borderId="0" xfId="0" applyFill="1" applyProtection="1"/>
    <xf numFmtId="0" fontId="8" fillId="0" borderId="0" xfId="0" quotePrefix="1" applyFont="1" applyFill="1" applyBorder="1" applyAlignment="1" applyProtection="1">
      <alignment horizontal="left" wrapText="1"/>
      <protection locked="0"/>
    </xf>
    <xf numFmtId="0" fontId="12" fillId="0" borderId="0" xfId="0" applyFont="1" applyFill="1" applyProtection="1">
      <protection locked="0"/>
    </xf>
    <xf numFmtId="0" fontId="12" fillId="0" borderId="0" xfId="0" applyFont="1" applyFill="1" applyAlignment="1" applyProtection="1">
      <alignment horizontal="left"/>
      <protection locked="0"/>
    </xf>
    <xf numFmtId="0" fontId="8" fillId="0" borderId="0" xfId="0" applyFont="1" applyFill="1" applyAlignment="1" applyProtection="1">
      <alignment horizontal="left"/>
      <protection locked="0"/>
    </xf>
    <xf numFmtId="0" fontId="0" fillId="0" borderId="0" xfId="0" applyProtection="1">
      <protection locked="0"/>
    </xf>
    <xf numFmtId="0" fontId="6" fillId="0" borderId="0" xfId="0" applyFont="1" applyFill="1" applyProtection="1"/>
    <xf numFmtId="0" fontId="14" fillId="0" borderId="0" xfId="0" applyFont="1" applyProtection="1">
      <protection locked="0"/>
    </xf>
    <xf numFmtId="0" fontId="16" fillId="0" borderId="0" xfId="0" applyFont="1" applyProtection="1">
      <protection locked="0"/>
    </xf>
    <xf numFmtId="0" fontId="10" fillId="0" borderId="0" xfId="0" applyFont="1" applyProtection="1">
      <protection locked="0"/>
    </xf>
    <xf numFmtId="0" fontId="4" fillId="0" borderId="0" xfId="2" applyFill="1" applyProtection="1">
      <protection locked="0"/>
    </xf>
    <xf numFmtId="0" fontId="6" fillId="0" borderId="0" xfId="0" applyFont="1" applyFill="1" applyProtection="1">
      <protection locked="0"/>
    </xf>
    <xf numFmtId="0" fontId="26" fillId="0" borderId="0" xfId="5" applyFont="1" applyFill="1" applyProtection="1">
      <protection locked="0"/>
    </xf>
    <xf numFmtId="0" fontId="6" fillId="0" borderId="0" xfId="0" applyFont="1" applyProtection="1">
      <protection locked="0"/>
    </xf>
    <xf numFmtId="0" fontId="28" fillId="0" borderId="0" xfId="0" applyFont="1" applyFill="1" applyProtection="1">
      <protection locked="0"/>
    </xf>
    <xf numFmtId="0" fontId="6" fillId="0" borderId="0" xfId="0" applyFont="1" applyFill="1" applyAlignment="1" applyProtection="1">
      <alignment vertical="center" wrapText="1"/>
      <protection locked="0"/>
    </xf>
    <xf numFmtId="0" fontId="28" fillId="0" borderId="0" xfId="0" applyFont="1" applyFill="1" applyAlignment="1" applyProtection="1">
      <alignment wrapText="1"/>
      <protection locked="0"/>
    </xf>
    <xf numFmtId="0" fontId="6" fillId="6" borderId="12" xfId="0" applyFont="1" applyFill="1" applyBorder="1" applyAlignment="1" applyProtection="1">
      <alignment vertical="center" wrapText="1"/>
      <protection locked="0"/>
    </xf>
    <xf numFmtId="0" fontId="6" fillId="6" borderId="15" xfId="3" applyFont="1" applyFill="1" applyBorder="1" applyAlignment="1" applyProtection="1">
      <alignment horizontal="center" vertical="center"/>
      <protection locked="0"/>
    </xf>
    <xf numFmtId="164" fontId="6" fillId="6" borderId="12" xfId="4" applyNumberFormat="1" applyFont="1" applyFill="1" applyBorder="1" applyAlignment="1" applyProtection="1">
      <alignment vertical="center"/>
      <protection locked="0"/>
    </xf>
    <xf numFmtId="9" fontId="6" fillId="6" borderId="12" xfId="6" applyFont="1" applyFill="1" applyBorder="1" applyAlignment="1" applyProtection="1">
      <alignment vertical="center"/>
      <protection locked="0"/>
    </xf>
    <xf numFmtId="164" fontId="6" fillId="4" borderId="12" xfId="4" applyNumberFormat="1" applyFont="1" applyFill="1" applyBorder="1" applyAlignment="1" applyProtection="1">
      <alignment vertical="center"/>
    </xf>
    <xf numFmtId="164" fontId="28" fillId="4" borderId="12" xfId="4" applyNumberFormat="1" applyFont="1" applyFill="1" applyBorder="1" applyAlignment="1" applyProtection="1">
      <alignment vertical="center"/>
    </xf>
    <xf numFmtId="0" fontId="6" fillId="4" borderId="3" xfId="0" applyFont="1" applyFill="1" applyBorder="1" applyAlignment="1" applyProtection="1">
      <alignment vertical="center"/>
      <protection locked="0"/>
    </xf>
    <xf numFmtId="0" fontId="6" fillId="4" borderId="1" xfId="0" applyFont="1" applyFill="1" applyBorder="1" applyAlignment="1" applyProtection="1">
      <alignment vertical="center"/>
      <protection locked="0"/>
    </xf>
    <xf numFmtId="0" fontId="6" fillId="4" borderId="17" xfId="0" applyFont="1" applyFill="1" applyBorder="1" applyAlignment="1" applyProtection="1">
      <alignment horizontal="center" vertical="center"/>
      <protection locked="0"/>
    </xf>
    <xf numFmtId="0" fontId="6" fillId="4" borderId="1" xfId="0" applyNumberFormat="1" applyFont="1" applyFill="1" applyBorder="1" applyAlignment="1" applyProtection="1">
      <alignment vertical="center"/>
      <protection locked="0"/>
    </xf>
    <xf numFmtId="0" fontId="6" fillId="4" borderId="1" xfId="0" applyFont="1" applyFill="1" applyBorder="1" applyAlignment="1" applyProtection="1">
      <alignment vertical="center"/>
    </xf>
    <xf numFmtId="164" fontId="28" fillId="4" borderId="1" xfId="0" applyNumberFormat="1" applyFont="1" applyFill="1" applyBorder="1" applyAlignment="1" applyProtection="1">
      <alignment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protection locked="0"/>
    </xf>
    <xf numFmtId="0" fontId="6" fillId="0" borderId="0" xfId="0" applyFont="1" applyFill="1" applyAlignment="1" applyProtection="1">
      <alignment horizontal="center" vertical="center"/>
      <protection locked="0"/>
    </xf>
    <xf numFmtId="164" fontId="6" fillId="6" borderId="12" xfId="4" applyNumberFormat="1" applyFont="1" applyFill="1" applyBorder="1" applyAlignment="1" applyProtection="1">
      <alignment horizontal="center" vertical="center"/>
      <protection locked="0"/>
    </xf>
    <xf numFmtId="0" fontId="6" fillId="6" borderId="12" xfId="0" applyFont="1" applyFill="1" applyBorder="1" applyAlignment="1" applyProtection="1">
      <alignment vertical="center"/>
      <protection locked="0"/>
    </xf>
    <xf numFmtId="0" fontId="6" fillId="4" borderId="3" xfId="0" applyFont="1" applyFill="1" applyBorder="1" applyAlignment="1" applyProtection="1">
      <alignment vertical="center"/>
    </xf>
    <xf numFmtId="0" fontId="6" fillId="4" borderId="1" xfId="0" applyFont="1" applyFill="1" applyBorder="1" applyAlignment="1" applyProtection="1">
      <alignment horizontal="center" vertical="center"/>
    </xf>
    <xf numFmtId="0" fontId="29" fillId="0" borderId="0" xfId="0" applyFont="1" applyFill="1" applyAlignment="1" applyProtection="1">
      <alignment horizontal="center" vertical="center"/>
      <protection locked="0"/>
    </xf>
    <xf numFmtId="0" fontId="29" fillId="0" borderId="0" xfId="0" applyFont="1" applyFill="1" applyProtection="1">
      <protection locked="0"/>
    </xf>
    <xf numFmtId="164" fontId="29" fillId="0" borderId="0" xfId="4" applyNumberFormat="1" applyFont="1" applyFill="1" applyProtection="1"/>
    <xf numFmtId="164" fontId="6" fillId="0" borderId="0" xfId="4" applyNumberFormat="1" applyFont="1" applyFill="1" applyProtection="1"/>
    <xf numFmtId="0" fontId="6" fillId="4" borderId="3" xfId="0" applyFont="1" applyFill="1" applyBorder="1" applyAlignment="1" applyProtection="1"/>
    <xf numFmtId="0" fontId="6" fillId="4" borderId="1" xfId="0" applyFont="1" applyFill="1" applyBorder="1" applyAlignment="1" applyProtection="1">
      <protection locked="0"/>
    </xf>
    <xf numFmtId="0" fontId="6" fillId="4" borderId="1" xfId="0" applyFont="1" applyFill="1" applyBorder="1" applyAlignment="1" applyProtection="1"/>
    <xf numFmtId="164" fontId="28" fillId="4" borderId="1" xfId="0" applyNumberFormat="1" applyFont="1" applyFill="1" applyBorder="1" applyAlignment="1" applyProtection="1"/>
    <xf numFmtId="9" fontId="6" fillId="6" borderId="12" xfId="6" applyNumberFormat="1" applyFont="1" applyFill="1" applyBorder="1" applyAlignment="1" applyProtection="1">
      <alignment vertical="center"/>
      <protection locked="0"/>
    </xf>
    <xf numFmtId="0" fontId="6" fillId="4" borderId="3" xfId="0" applyFont="1" applyFill="1" applyBorder="1" applyAlignment="1" applyProtection="1">
      <protection locked="0"/>
    </xf>
    <xf numFmtId="0" fontId="6" fillId="0" borderId="0" xfId="0" applyFont="1" applyProtection="1"/>
    <xf numFmtId="0" fontId="23" fillId="2" borderId="0" xfId="0" applyFont="1" applyFill="1" applyProtection="1"/>
    <xf numFmtId="0" fontId="6" fillId="0" borderId="0" xfId="0" applyFont="1"/>
    <xf numFmtId="0" fontId="28" fillId="0" borderId="0" xfId="0" applyFont="1"/>
    <xf numFmtId="0" fontId="6" fillId="0" borderId="0" xfId="0" applyFont="1" applyFill="1" applyBorder="1" applyProtection="1"/>
    <xf numFmtId="0" fontId="23" fillId="2" borderId="0" xfId="0" applyFont="1" applyFill="1" applyBorder="1" applyProtection="1"/>
    <xf numFmtId="0" fontId="6" fillId="0" borderId="0" xfId="0" applyFont="1" applyBorder="1" applyProtection="1"/>
    <xf numFmtId="0" fontId="6" fillId="0" borderId="16" xfId="0" applyFont="1" applyFill="1" applyBorder="1" applyProtection="1"/>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horizontal="right"/>
    </xf>
    <xf numFmtId="0" fontId="6" fillId="2" borderId="0" xfId="0" applyFont="1" applyFill="1" applyBorder="1" applyProtection="1"/>
    <xf numFmtId="0" fontId="6" fillId="0" borderId="0" xfId="0" applyFont="1" applyFill="1" applyAlignment="1" applyProtection="1">
      <alignment horizontal="right" vertical="center"/>
    </xf>
    <xf numFmtId="0" fontId="27" fillId="0" borderId="0" xfId="0" applyFont="1" applyFill="1" applyProtection="1"/>
    <xf numFmtId="0" fontId="30" fillId="0" borderId="0" xfId="0" applyFont="1" applyFill="1" applyProtection="1"/>
    <xf numFmtId="0" fontId="27" fillId="0" borderId="0" xfId="0" applyFont="1" applyFill="1" applyBorder="1" applyAlignment="1" applyProtection="1">
      <alignment vertical="top" wrapText="1"/>
    </xf>
    <xf numFmtId="0" fontId="27" fillId="0" borderId="0" xfId="0" applyFont="1" applyFill="1" applyBorder="1" applyAlignment="1" applyProtection="1">
      <alignment vertical="top"/>
    </xf>
    <xf numFmtId="0" fontId="32" fillId="0" borderId="0" xfId="0" applyFont="1" applyFill="1" applyBorder="1" applyAlignment="1" applyProtection="1">
      <alignment horizontal="right" vertical="top"/>
    </xf>
    <xf numFmtId="0" fontId="26" fillId="0" borderId="0" xfId="5"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27" fillId="0" borderId="16" xfId="0" applyFont="1" applyFill="1" applyBorder="1" applyProtection="1"/>
    <xf numFmtId="0" fontId="6" fillId="2" borderId="16" xfId="0" applyFont="1" applyFill="1" applyBorder="1" applyProtection="1"/>
    <xf numFmtId="0" fontId="27" fillId="0" borderId="0" xfId="0" applyFont="1" applyFill="1" applyBorder="1" applyProtection="1"/>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wrapText="1"/>
    </xf>
    <xf numFmtId="0" fontId="33" fillId="0" borderId="0" xfId="5" applyFont="1" applyAlignment="1"/>
    <xf numFmtId="0" fontId="33" fillId="0" borderId="0" xfId="5" applyFont="1"/>
    <xf numFmtId="0" fontId="33" fillId="0" borderId="0" xfId="5" applyFont="1" applyAlignment="1">
      <alignment horizontal="left"/>
    </xf>
    <xf numFmtId="0" fontId="6" fillId="0" borderId="0" xfId="0" applyFont="1" applyFill="1" applyBorder="1" applyAlignment="1" applyProtection="1">
      <alignment horizontal="left" vertical="top" wrapText="1"/>
      <protection locked="0"/>
    </xf>
    <xf numFmtId="0" fontId="6" fillId="0" borderId="0" xfId="0" quotePrefix="1" applyFont="1" applyFill="1" applyBorder="1" applyAlignment="1" applyProtection="1">
      <alignment horizontal="left" wrapText="1"/>
    </xf>
    <xf numFmtId="0" fontId="6" fillId="0" borderId="0" xfId="0" quotePrefix="1" applyFont="1" applyFill="1" applyBorder="1" applyAlignment="1" applyProtection="1">
      <alignment horizontal="right" vertical="center"/>
    </xf>
    <xf numFmtId="0" fontId="27" fillId="0" borderId="0" xfId="0" quotePrefix="1" applyFont="1" applyFill="1" applyBorder="1" applyAlignment="1" applyProtection="1">
      <alignment horizontal="left" vertical="center" wrapText="1"/>
      <protection locked="0"/>
    </xf>
    <xf numFmtId="0" fontId="28" fillId="0" borderId="0" xfId="0" applyFont="1" applyFill="1" applyAlignment="1" applyProtection="1">
      <alignment vertical="center" wrapText="1"/>
    </xf>
    <xf numFmtId="0" fontId="6" fillId="0" borderId="0" xfId="0" quotePrefix="1" applyFont="1" applyFill="1" applyBorder="1" applyAlignment="1" applyProtection="1">
      <alignment wrapText="1"/>
    </xf>
    <xf numFmtId="0" fontId="6" fillId="0" borderId="0" xfId="0" quotePrefix="1" applyFont="1" applyFill="1" applyBorder="1" applyAlignment="1" applyProtection="1">
      <alignment horizontal="left" vertical="top" wrapText="1"/>
    </xf>
    <xf numFmtId="0" fontId="6" fillId="3" borderId="15" xfId="0" applyFont="1" applyFill="1" applyBorder="1" applyAlignment="1" applyProtection="1">
      <alignment vertical="center" wrapText="1"/>
      <protection locked="0"/>
    </xf>
    <xf numFmtId="0" fontId="3" fillId="0" borderId="0" xfId="1" applyFill="1" applyProtection="1"/>
    <xf numFmtId="0" fontId="4" fillId="0" borderId="0" xfId="2" applyFill="1" applyProtection="1"/>
    <xf numFmtId="0" fontId="5" fillId="0" borderId="0" xfId="3" applyFill="1" applyProtection="1"/>
    <xf numFmtId="0" fontId="4" fillId="0" borderId="0" xfId="2" applyFill="1" applyAlignment="1" applyProtection="1">
      <alignment horizontal="left" vertical="top"/>
    </xf>
    <xf numFmtId="0" fontId="36" fillId="0" borderId="0" xfId="7" applyFont="1" applyFill="1" applyAlignment="1" applyProtection="1">
      <alignment horizontal="center"/>
    </xf>
    <xf numFmtId="0" fontId="33" fillId="0" borderId="0" xfId="5" applyFont="1" applyFill="1" applyProtection="1"/>
    <xf numFmtId="0" fontId="33" fillId="0" borderId="0" xfId="5" applyFont="1" applyFill="1" applyBorder="1" applyAlignment="1" applyProtection="1">
      <alignment vertical="top" wrapText="1"/>
    </xf>
    <xf numFmtId="0" fontId="28" fillId="0" borderId="0" xfId="0" applyFont="1" applyProtection="1"/>
    <xf numFmtId="0" fontId="6" fillId="0" borderId="0" xfId="0" applyFont="1" applyAlignment="1">
      <alignment horizontal="left" vertical="top" wrapText="1"/>
    </xf>
    <xf numFmtId="0" fontId="4" fillId="0" borderId="0" xfId="2" applyFont="1" applyFill="1" applyProtection="1">
      <protection locked="0"/>
    </xf>
    <xf numFmtId="164" fontId="22" fillId="7" borderId="19" xfId="7" applyNumberFormat="1" applyFont="1" applyFill="1" applyBorder="1" applyAlignment="1" applyProtection="1">
      <alignment horizontal="centerContinuous" vertical="center"/>
    </xf>
    <xf numFmtId="0" fontId="23" fillId="6" borderId="14" xfId="0" applyFont="1" applyFill="1" applyBorder="1" applyAlignment="1" applyProtection="1">
      <alignment vertical="center"/>
      <protection locked="0"/>
    </xf>
    <xf numFmtId="164" fontId="15" fillId="7" borderId="20" xfId="3" applyNumberFormat="1" applyFont="1" applyFill="1" applyBorder="1" applyAlignment="1" applyProtection="1"/>
    <xf numFmtId="0" fontId="6" fillId="0" borderId="0" xfId="0" quotePrefix="1" applyFont="1" applyFill="1" applyBorder="1" applyAlignment="1" applyProtection="1">
      <alignment horizontal="left" vertical="top" wrapText="1"/>
    </xf>
    <xf numFmtId="0" fontId="23" fillId="0" borderId="0" xfId="0" applyFont="1" applyFill="1" applyAlignment="1" applyProtection="1">
      <alignment horizontal="right"/>
    </xf>
    <xf numFmtId="0" fontId="23" fillId="0" borderId="0" xfId="0" applyFont="1" applyFill="1" applyProtection="1">
      <protection locked="0"/>
    </xf>
    <xf numFmtId="0" fontId="23" fillId="0" borderId="0" xfId="0" applyFont="1" applyFill="1" applyProtection="1"/>
    <xf numFmtId="0" fontId="23" fillId="0" borderId="0" xfId="0" applyFont="1" applyFill="1" applyBorder="1" applyAlignment="1" applyProtection="1">
      <alignment vertical="center"/>
    </xf>
    <xf numFmtId="0" fontId="6" fillId="0" borderId="0" xfId="0" applyFont="1" applyFill="1"/>
    <xf numFmtId="0" fontId="24" fillId="0" borderId="0" xfId="0" applyFont="1" applyFill="1" applyAlignment="1" applyProtection="1">
      <alignment vertical="center" wrapText="1"/>
    </xf>
    <xf numFmtId="0" fontId="23" fillId="0" borderId="0" xfId="0" quotePrefix="1" applyFont="1" applyFill="1" applyBorder="1" applyAlignment="1" applyProtection="1">
      <alignment horizontal="left" wrapText="1"/>
    </xf>
    <xf numFmtId="0" fontId="25" fillId="0" borderId="0" xfId="0" applyFont="1" applyFill="1" applyBorder="1" applyAlignment="1" applyProtection="1">
      <alignment horizontal="left" wrapText="1"/>
    </xf>
    <xf numFmtId="0" fontId="24" fillId="0" borderId="0" xfId="0" applyFont="1" applyFill="1" applyBorder="1" applyProtection="1"/>
    <xf numFmtId="0" fontId="23" fillId="0" borderId="0" xfId="0" applyFont="1" applyFill="1" applyBorder="1" applyProtection="1"/>
    <xf numFmtId="0" fontId="6" fillId="0" borderId="0" xfId="0" applyFont="1" applyFill="1" applyBorder="1"/>
    <xf numFmtId="0" fontId="4" fillId="0" borderId="0" xfId="2" quotePrefix="1" applyFill="1" applyAlignment="1" applyProtection="1"/>
    <xf numFmtId="0" fontId="23" fillId="0" borderId="0" xfId="0" quotePrefix="1" applyFont="1" applyFill="1" applyBorder="1" applyAlignment="1" applyProtection="1">
      <alignment wrapText="1"/>
    </xf>
    <xf numFmtId="0" fontId="23" fillId="0" borderId="0" xfId="0" quotePrefix="1" applyFont="1" applyFill="1" applyBorder="1" applyAlignment="1" applyProtection="1">
      <alignment horizontal="left" vertical="top" wrapText="1"/>
    </xf>
    <xf numFmtId="0" fontId="31" fillId="0" borderId="0" xfId="0" applyFont="1" applyFill="1" applyProtection="1"/>
    <xf numFmtId="0" fontId="24" fillId="0" borderId="0" xfId="0" applyFont="1" applyFill="1" applyProtection="1"/>
    <xf numFmtId="0" fontId="6" fillId="0" borderId="0" xfId="0" applyFont="1" applyFill="1" applyBorder="1" applyAlignment="1" applyProtection="1">
      <alignment vertical="center"/>
    </xf>
    <xf numFmtId="0" fontId="5" fillId="0" borderId="0" xfId="2" applyFont="1" applyFill="1" applyProtection="1"/>
    <xf numFmtId="0" fontId="45" fillId="0" borderId="0" xfId="0" applyFont="1" applyAlignment="1">
      <alignment vertical="center"/>
    </xf>
    <xf numFmtId="0" fontId="47" fillId="0" borderId="0" xfId="0" applyFont="1" applyAlignment="1">
      <alignment horizontal="left" vertical="center" indent="4"/>
    </xf>
    <xf numFmtId="0" fontId="48" fillId="0" borderId="0" xfId="0" applyFont="1" applyAlignment="1">
      <alignment horizontal="left" vertical="center" indent="4"/>
    </xf>
    <xf numFmtId="0" fontId="46" fillId="0" borderId="0" xfId="0" applyFont="1" applyAlignment="1">
      <alignment vertical="center"/>
    </xf>
    <xf numFmtId="0" fontId="7" fillId="2" borderId="0" xfId="0" quotePrefix="1"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6" fillId="6" borderId="12" xfId="0" applyFont="1" applyFill="1" applyBorder="1" applyAlignment="1" applyProtection="1">
      <alignment vertical="center" wrapText="1"/>
      <protection locked="0"/>
    </xf>
    <xf numFmtId="0" fontId="36" fillId="0" borderId="0" xfId="7" applyFont="1" applyAlignment="1">
      <alignment horizontal="centerContinuous"/>
    </xf>
    <xf numFmtId="0" fontId="36" fillId="0" borderId="0" xfId="7" applyFont="1" applyAlignment="1">
      <alignment horizontal="left"/>
    </xf>
    <xf numFmtId="0" fontId="5" fillId="4" borderId="15" xfId="3" applyFill="1" applyBorder="1" applyAlignment="1" applyProtection="1">
      <alignment horizontal="left" vertical="top" wrapText="1"/>
    </xf>
    <xf numFmtId="0" fontId="5" fillId="4" borderId="15" xfId="3" applyFill="1" applyBorder="1" applyAlignment="1">
      <alignment horizontal="left" vertical="top" wrapText="1"/>
    </xf>
    <xf numFmtId="0" fontId="6" fillId="9" borderId="15" xfId="0" applyFont="1" applyFill="1" applyBorder="1" applyAlignment="1" applyProtection="1">
      <alignment horizontal="left" vertical="top" wrapText="1"/>
    </xf>
    <xf numFmtId="0" fontId="6" fillId="9" borderId="15" xfId="0" applyFont="1" applyFill="1" applyBorder="1" applyAlignment="1">
      <alignment horizontal="left" vertical="top" wrapText="1"/>
    </xf>
    <xf numFmtId="0" fontId="0" fillId="0" borderId="15" xfId="0" applyBorder="1" applyProtection="1"/>
    <xf numFmtId="0" fontId="5" fillId="0" borderId="0" xfId="0" applyFont="1" applyFill="1" applyProtection="1"/>
    <xf numFmtId="0" fontId="6" fillId="0" borderId="0" xfId="0" applyFont="1" applyFill="1" applyAlignment="1" applyProtection="1">
      <protection locked="0"/>
    </xf>
    <xf numFmtId="0" fontId="3" fillId="0" borderId="0" xfId="1" applyFill="1" applyAlignment="1" applyProtection="1">
      <alignment vertical="center"/>
    </xf>
    <xf numFmtId="0" fontId="45" fillId="0" borderId="0" xfId="0" applyFont="1" applyBorder="1" applyAlignment="1">
      <alignment vertical="center" wrapText="1"/>
    </xf>
    <xf numFmtId="0" fontId="0" fillId="0" borderId="0" xfId="0" applyBorder="1" applyAlignment="1">
      <alignment vertical="top" wrapText="1"/>
    </xf>
    <xf numFmtId="0" fontId="45" fillId="8" borderId="0" xfId="0" applyFont="1" applyFill="1" applyAlignment="1">
      <alignment vertical="center"/>
    </xf>
    <xf numFmtId="0" fontId="0" fillId="8" borderId="0" xfId="0" applyFill="1"/>
    <xf numFmtId="0" fontId="0" fillId="8" borderId="28" xfId="0" applyFill="1" applyBorder="1" applyAlignment="1">
      <alignment horizontal="centerContinuous"/>
    </xf>
    <xf numFmtId="0" fontId="0" fillId="8" borderId="33" xfId="0" applyFill="1" applyBorder="1" applyAlignment="1">
      <alignment horizontal="centerContinuous"/>
    </xf>
    <xf numFmtId="0" fontId="45" fillId="10" borderId="26" xfId="0" applyFont="1" applyFill="1" applyBorder="1" applyAlignment="1">
      <alignment vertical="top" wrapText="1"/>
    </xf>
    <xf numFmtId="0" fontId="45" fillId="10" borderId="6" xfId="0" applyFont="1" applyFill="1" applyBorder="1" applyAlignment="1">
      <alignment vertical="top" wrapText="1"/>
    </xf>
    <xf numFmtId="0" fontId="45" fillId="10" borderId="30" xfId="0" applyFont="1" applyFill="1" applyBorder="1" applyAlignment="1">
      <alignment wrapText="1"/>
    </xf>
    <xf numFmtId="0" fontId="45" fillId="0" borderId="24" xfId="0" applyFont="1" applyFill="1" applyBorder="1" applyAlignment="1">
      <alignment vertical="top" wrapText="1"/>
    </xf>
    <xf numFmtId="0" fontId="45" fillId="0" borderId="4" xfId="0" applyFont="1" applyFill="1" applyBorder="1" applyAlignment="1">
      <alignment vertical="top" wrapText="1"/>
    </xf>
    <xf numFmtId="0" fontId="45" fillId="0" borderId="31" xfId="0" applyFont="1" applyFill="1" applyBorder="1" applyAlignment="1">
      <alignment vertical="top" wrapText="1"/>
    </xf>
    <xf numFmtId="0" fontId="45" fillId="0" borderId="25" xfId="0" applyFont="1" applyFill="1" applyBorder="1" applyAlignment="1">
      <alignment vertical="top" wrapText="1"/>
    </xf>
    <xf numFmtId="0" fontId="45" fillId="0" borderId="28" xfId="0" applyFont="1" applyFill="1" applyBorder="1" applyAlignment="1">
      <alignment wrapText="1"/>
    </xf>
    <xf numFmtId="0" fontId="45" fillId="0" borderId="28" xfId="0" applyFont="1" applyFill="1" applyBorder="1" applyAlignment="1">
      <alignment vertical="top" wrapText="1"/>
    </xf>
    <xf numFmtId="0" fontId="45" fillId="0" borderId="32" xfId="0" applyFont="1" applyFill="1" applyBorder="1" applyAlignment="1">
      <alignment vertical="top" wrapText="1"/>
    </xf>
    <xf numFmtId="0" fontId="51" fillId="10" borderId="23" xfId="0" applyFont="1" applyFill="1" applyBorder="1" applyAlignment="1">
      <alignment vertical="center" wrapText="1"/>
    </xf>
    <xf numFmtId="0" fontId="51" fillId="10" borderId="27" xfId="0" applyFont="1" applyFill="1" applyBorder="1" applyAlignment="1">
      <alignment vertical="center" wrapText="1"/>
    </xf>
    <xf numFmtId="0" fontId="51" fillId="10" borderId="29" xfId="0" applyFont="1" applyFill="1" applyBorder="1" applyAlignment="1">
      <alignment vertical="center" wrapText="1"/>
    </xf>
    <xf numFmtId="0" fontId="2" fillId="0" borderId="15" xfId="0" applyFont="1" applyBorder="1" applyAlignment="1" applyProtection="1">
      <alignment horizontal="left" vertical="top" wrapText="1"/>
    </xf>
    <xf numFmtId="0" fontId="0" fillId="0" borderId="0" xfId="0" applyNumberFormat="1"/>
    <xf numFmtId="0" fontId="6" fillId="0" borderId="0" xfId="0" applyFont="1" applyAlignment="1" applyProtection="1">
      <alignment wrapText="1"/>
    </xf>
    <xf numFmtId="0" fontId="6" fillId="0" borderId="0" xfId="0" quotePrefix="1" applyFont="1" applyAlignment="1" applyProtection="1">
      <alignment wrapText="1"/>
    </xf>
    <xf numFmtId="0" fontId="34" fillId="0" borderId="0" xfId="0" applyFont="1" applyAlignment="1" applyProtection="1">
      <alignment wrapText="1"/>
    </xf>
    <xf numFmtId="0" fontId="45" fillId="0" borderId="0" xfId="0" applyFont="1" applyAlignment="1">
      <alignment vertical="center" wrapText="1"/>
    </xf>
    <xf numFmtId="0" fontId="45" fillId="0" borderId="0" xfId="0" quotePrefix="1" applyFont="1" applyAlignment="1">
      <alignment vertical="center" wrapText="1"/>
    </xf>
    <xf numFmtId="49" fontId="39" fillId="3" borderId="4" xfId="0" applyNumberFormat="1" applyFont="1" applyFill="1" applyBorder="1" applyAlignment="1" applyProtection="1">
      <alignment horizontal="left" vertical="center" wrapText="1"/>
      <protection locked="0"/>
    </xf>
    <xf numFmtId="49" fontId="39" fillId="3" borderId="0" xfId="0" applyNumberFormat="1" applyFont="1" applyFill="1" applyBorder="1" applyAlignment="1" applyProtection="1">
      <alignment horizontal="left" vertical="center" wrapText="1"/>
      <protection locked="0"/>
    </xf>
    <xf numFmtId="49" fontId="39" fillId="3" borderId="5" xfId="0" applyNumberFormat="1" applyFont="1" applyFill="1" applyBorder="1" applyAlignment="1" applyProtection="1">
      <alignment horizontal="left" vertical="center" wrapText="1"/>
      <protection locked="0"/>
    </xf>
    <xf numFmtId="14" fontId="6" fillId="3" borderId="4" xfId="0" applyNumberFormat="1" applyFont="1" applyFill="1" applyBorder="1" applyAlignment="1" applyProtection="1">
      <alignment horizontal="left" vertical="center" wrapText="1"/>
      <protection locked="0"/>
    </xf>
    <xf numFmtId="14" fontId="6" fillId="3" borderId="5" xfId="0" applyNumberFormat="1"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vertical="center"/>
    </xf>
    <xf numFmtId="0" fontId="0" fillId="11" borderId="0" xfId="0" applyFill="1" applyProtection="1">
      <protection locked="0"/>
    </xf>
    <xf numFmtId="0" fontId="0" fillId="0" borderId="0" xfId="0" applyFill="1" applyProtection="1">
      <protection locked="0"/>
    </xf>
    <xf numFmtId="0" fontId="28" fillId="10" borderId="15" xfId="0" applyFont="1" applyFill="1" applyBorder="1" applyProtection="1"/>
    <xf numFmtId="0" fontId="6" fillId="10" borderId="1" xfId="0" applyFont="1" applyFill="1" applyBorder="1" applyProtection="1"/>
    <xf numFmtId="0" fontId="6" fillId="10" borderId="2" xfId="0" applyFont="1" applyFill="1" applyBorder="1" applyProtection="1"/>
    <xf numFmtId="0" fontId="6" fillId="10" borderId="3" xfId="0" applyFont="1" applyFill="1" applyBorder="1" applyProtection="1"/>
    <xf numFmtId="0" fontId="6" fillId="10" borderId="4" xfId="0" applyFont="1" applyFill="1" applyBorder="1" applyProtection="1"/>
    <xf numFmtId="0" fontId="6" fillId="10" borderId="0" xfId="0" applyFont="1" applyFill="1" applyBorder="1" applyProtection="1"/>
    <xf numFmtId="0" fontId="6" fillId="10" borderId="5" xfId="0" applyFont="1" applyFill="1" applyBorder="1" applyProtection="1"/>
    <xf numFmtId="0" fontId="6" fillId="10" borderId="6" xfId="0" applyFont="1" applyFill="1" applyBorder="1" applyProtection="1"/>
    <xf numFmtId="0" fontId="6" fillId="10" borderId="7" xfId="0" applyFont="1" applyFill="1" applyBorder="1" applyProtection="1"/>
    <xf numFmtId="0" fontId="6" fillId="10" borderId="8" xfId="0" applyFont="1" applyFill="1" applyBorder="1" applyProtection="1"/>
    <xf numFmtId="164" fontId="22" fillId="7" borderId="19" xfId="7" applyNumberFormat="1" applyFont="1" applyFill="1" applyBorder="1" applyAlignment="1" applyProtection="1">
      <alignment horizontal="center" vertical="center"/>
    </xf>
    <xf numFmtId="0" fontId="57" fillId="5" borderId="8" xfId="0" applyFont="1" applyFill="1" applyBorder="1" applyAlignment="1" applyProtection="1">
      <alignment horizontal="left" vertical="center" wrapText="1"/>
    </xf>
    <xf numFmtId="0" fontId="57" fillId="5" borderId="6" xfId="0" applyFont="1" applyFill="1" applyBorder="1" applyAlignment="1" applyProtection="1">
      <alignment horizontal="left" vertical="center" wrapText="1"/>
      <protection locked="0"/>
    </xf>
    <xf numFmtId="0" fontId="57" fillId="5" borderId="18" xfId="0" applyFont="1" applyFill="1" applyBorder="1" applyAlignment="1" applyProtection="1">
      <alignment horizontal="center" vertical="center" wrapText="1"/>
      <protection locked="0"/>
    </xf>
    <xf numFmtId="0" fontId="57" fillId="5" borderId="18" xfId="3" applyFont="1" applyFill="1" applyBorder="1" applyAlignment="1" applyProtection="1">
      <alignment horizontal="left" vertical="center" wrapText="1"/>
      <protection locked="0"/>
    </xf>
    <xf numFmtId="0" fontId="58" fillId="5" borderId="18" xfId="3" applyFont="1" applyFill="1" applyBorder="1" applyAlignment="1" applyProtection="1">
      <alignment horizontal="left" vertical="center" wrapText="1"/>
      <protection locked="0"/>
    </xf>
    <xf numFmtId="0" fontId="59" fillId="5" borderId="18" xfId="3" applyFont="1" applyFill="1" applyBorder="1" applyAlignment="1" applyProtection="1">
      <alignment horizontal="left" vertical="center" wrapText="1"/>
      <protection locked="0"/>
    </xf>
    <xf numFmtId="0" fontId="59" fillId="5" borderId="18" xfId="3" applyFont="1" applyFill="1" applyBorder="1" applyAlignment="1" applyProtection="1">
      <alignment horizontal="left" vertical="center" wrapText="1"/>
    </xf>
    <xf numFmtId="0" fontId="57" fillId="5" borderId="18" xfId="3" applyFont="1" applyFill="1" applyBorder="1" applyAlignment="1" applyProtection="1">
      <alignment horizontal="left" vertical="center" wrapText="1"/>
    </xf>
    <xf numFmtId="0" fontId="57" fillId="5" borderId="6" xfId="0" applyFont="1" applyFill="1" applyBorder="1" applyAlignment="1" applyProtection="1">
      <alignment horizontal="left" vertical="center" wrapText="1"/>
    </xf>
    <xf numFmtId="0" fontId="57" fillId="5" borderId="6" xfId="0" applyFont="1" applyFill="1" applyBorder="1" applyAlignment="1" applyProtection="1">
      <alignment vertical="center" wrapText="1"/>
      <protection locked="0"/>
    </xf>
    <xf numFmtId="0" fontId="57" fillId="5" borderId="18" xfId="3" applyFont="1" applyFill="1" applyBorder="1" applyAlignment="1" applyProtection="1">
      <alignment vertical="center" wrapText="1"/>
      <protection locked="0"/>
    </xf>
    <xf numFmtId="0" fontId="57" fillId="5" borderId="6" xfId="0" applyFont="1" applyFill="1" applyBorder="1" applyAlignment="1" applyProtection="1">
      <alignment vertical="center" wrapText="1"/>
    </xf>
    <xf numFmtId="164" fontId="57" fillId="5" borderId="6" xfId="4" applyNumberFormat="1" applyFont="1" applyFill="1" applyBorder="1" applyAlignment="1" applyProtection="1">
      <alignment horizontal="left" vertical="center" wrapText="1"/>
    </xf>
    <xf numFmtId="0" fontId="57" fillId="5" borderId="18" xfId="0" applyFont="1" applyFill="1" applyBorder="1" applyAlignment="1" applyProtection="1">
      <alignment horizontal="left" vertical="center" wrapText="1"/>
      <protection locked="0"/>
    </xf>
    <xf numFmtId="0" fontId="58" fillId="5" borderId="18" xfId="0" applyFont="1" applyFill="1" applyBorder="1" applyAlignment="1" applyProtection="1">
      <alignment horizontal="left" vertical="center" wrapText="1"/>
      <protection locked="0"/>
    </xf>
    <xf numFmtId="164" fontId="57" fillId="5" borderId="6" xfId="4" applyNumberFormat="1" applyFont="1" applyFill="1" applyBorder="1" applyAlignment="1" applyProtection="1">
      <alignment vertical="center" wrapText="1"/>
    </xf>
    <xf numFmtId="0" fontId="60" fillId="0" borderId="0" xfId="7" applyFont="1" applyFill="1" applyAlignment="1" applyProtection="1">
      <alignment horizontal="center"/>
    </xf>
    <xf numFmtId="0" fontId="61" fillId="0" borderId="0" xfId="3" applyFont="1" applyFill="1" applyAlignment="1" applyProtection="1">
      <alignment horizontal="center"/>
    </xf>
    <xf numFmtId="14" fontId="6" fillId="0" borderId="0" xfId="0" applyNumberFormat="1" applyFont="1" applyFill="1" applyBorder="1" applyAlignment="1" applyProtection="1">
      <alignment horizontal="left" vertical="center" wrapText="1"/>
      <protection locked="0"/>
    </xf>
    <xf numFmtId="49" fontId="55" fillId="0" borderId="0" xfId="0" applyNumberFormat="1" applyFont="1" applyFill="1" applyBorder="1" applyAlignment="1" applyProtection="1">
      <alignment horizontal="left" vertical="center" wrapText="1"/>
      <protection locked="0"/>
    </xf>
    <xf numFmtId="0" fontId="0" fillId="0" borderId="0" xfId="4" applyNumberFormat="1" applyFont="1"/>
    <xf numFmtId="0" fontId="41" fillId="4" borderId="15" xfId="8" quotePrefix="1" applyFont="1" applyFill="1" applyBorder="1" applyAlignment="1" applyProtection="1">
      <alignment horizontal="left" vertical="top" wrapText="1"/>
      <protection locked="0"/>
    </xf>
    <xf numFmtId="0" fontId="6" fillId="0" borderId="0" xfId="0" quotePrefix="1" applyFont="1" applyFill="1" applyBorder="1" applyAlignment="1" applyProtection="1">
      <alignment horizontal="left" vertical="top" wrapText="1"/>
      <protection locked="0"/>
    </xf>
    <xf numFmtId="0" fontId="29" fillId="7" borderId="12" xfId="0" applyFont="1" applyFill="1" applyBorder="1" applyAlignment="1" applyProtection="1">
      <alignment horizontal="left" vertical="center" wrapText="1"/>
    </xf>
    <xf numFmtId="0" fontId="29" fillId="7" borderId="13" xfId="0" applyFont="1" applyFill="1" applyBorder="1" applyAlignment="1" applyProtection="1">
      <alignment horizontal="left" vertical="center" wrapText="1"/>
    </xf>
    <xf numFmtId="0" fontId="29" fillId="7" borderId="14"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27" fillId="4" borderId="12" xfId="0" applyFont="1" applyFill="1" applyBorder="1" applyAlignment="1" applyProtection="1">
      <alignment horizontal="left" vertical="top" wrapText="1"/>
    </xf>
    <xf numFmtId="0" fontId="27" fillId="4" borderId="13" xfId="0" applyFont="1" applyFill="1" applyBorder="1" applyAlignment="1" applyProtection="1">
      <alignment horizontal="left" vertical="top" wrapText="1"/>
    </xf>
    <xf numFmtId="0" fontId="27" fillId="4" borderId="14" xfId="0" applyFont="1" applyFill="1" applyBorder="1" applyAlignment="1" applyProtection="1">
      <alignment horizontal="left" vertical="top" wrapText="1"/>
    </xf>
    <xf numFmtId="0" fontId="27" fillId="10" borderId="1" xfId="0" applyFont="1" applyFill="1" applyBorder="1" applyAlignment="1" applyProtection="1">
      <alignment horizontal="left" vertical="center" wrapText="1"/>
    </xf>
    <xf numFmtId="0" fontId="27" fillId="10" borderId="2" xfId="0" applyFont="1" applyFill="1" applyBorder="1" applyAlignment="1" applyProtection="1">
      <alignment horizontal="left" vertical="center" wrapText="1"/>
    </xf>
    <xf numFmtId="0" fontId="27" fillId="10" borderId="3" xfId="0" applyFont="1" applyFill="1" applyBorder="1" applyAlignment="1" applyProtection="1">
      <alignment horizontal="left" vertical="center" wrapText="1"/>
    </xf>
    <xf numFmtId="0" fontId="27" fillId="10" borderId="4" xfId="0" applyFont="1" applyFill="1" applyBorder="1" applyAlignment="1" applyProtection="1">
      <alignment horizontal="left" vertical="center" wrapText="1"/>
    </xf>
    <xf numFmtId="0" fontId="27" fillId="10" borderId="0" xfId="0" applyFont="1" applyFill="1" applyBorder="1" applyAlignment="1" applyProtection="1">
      <alignment horizontal="left" vertical="center" wrapText="1"/>
    </xf>
    <xf numFmtId="0" fontId="27" fillId="10" borderId="5" xfId="0" applyFont="1" applyFill="1" applyBorder="1" applyAlignment="1" applyProtection="1">
      <alignment horizontal="left" vertical="center" wrapText="1"/>
    </xf>
    <xf numFmtId="0" fontId="27" fillId="10" borderId="6" xfId="0" applyFont="1" applyFill="1" applyBorder="1" applyAlignment="1" applyProtection="1">
      <alignment horizontal="left" vertical="center" wrapText="1"/>
    </xf>
    <xf numFmtId="0" fontId="27" fillId="10" borderId="7" xfId="0" applyFont="1" applyFill="1" applyBorder="1" applyAlignment="1" applyProtection="1">
      <alignment horizontal="left" vertical="center" wrapText="1"/>
    </xf>
    <xf numFmtId="0" fontId="27" fillId="10" borderId="8" xfId="0" applyFont="1" applyFill="1" applyBorder="1" applyAlignment="1" applyProtection="1">
      <alignment horizontal="left" vertical="center" wrapText="1"/>
    </xf>
    <xf numFmtId="0" fontId="28" fillId="4" borderId="1" xfId="0" applyFont="1" applyFill="1" applyBorder="1" applyAlignment="1" applyProtection="1">
      <alignment horizontal="left" vertical="center" wrapText="1"/>
    </xf>
    <xf numFmtId="0" fontId="28" fillId="4" borderId="2" xfId="0" applyFont="1" applyFill="1" applyBorder="1" applyAlignment="1" applyProtection="1">
      <alignment horizontal="left" vertical="center" wrapText="1"/>
    </xf>
    <xf numFmtId="0" fontId="28" fillId="4" borderId="3" xfId="0" applyFont="1" applyFill="1" applyBorder="1" applyAlignment="1" applyProtection="1">
      <alignment horizontal="left" vertical="center" wrapText="1"/>
    </xf>
    <xf numFmtId="0" fontId="28" fillId="4" borderId="4" xfId="0" applyFont="1" applyFill="1" applyBorder="1" applyAlignment="1" applyProtection="1">
      <alignment horizontal="left" vertical="center" wrapText="1"/>
    </xf>
    <xf numFmtId="0" fontId="28" fillId="4" borderId="0" xfId="0" applyFont="1" applyFill="1" applyBorder="1" applyAlignment="1" applyProtection="1">
      <alignment horizontal="left" vertical="center" wrapText="1"/>
    </xf>
    <xf numFmtId="0" fontId="28" fillId="4" borderId="5" xfId="0" applyFont="1" applyFill="1" applyBorder="1" applyAlignment="1" applyProtection="1">
      <alignment horizontal="left" vertical="center" wrapText="1"/>
    </xf>
    <xf numFmtId="0" fontId="28" fillId="4" borderId="6" xfId="0" applyFont="1" applyFill="1" applyBorder="1" applyAlignment="1" applyProtection="1">
      <alignment horizontal="left" vertical="center" wrapText="1"/>
    </xf>
    <xf numFmtId="0" fontId="28" fillId="4" borderId="7" xfId="0" applyFont="1" applyFill="1" applyBorder="1" applyAlignment="1" applyProtection="1">
      <alignment horizontal="left" vertical="center" wrapText="1"/>
    </xf>
    <xf numFmtId="0" fontId="28" fillId="4" borderId="8" xfId="0" applyFont="1" applyFill="1" applyBorder="1" applyAlignment="1" applyProtection="1">
      <alignment horizontal="left" vertical="center" wrapText="1"/>
    </xf>
    <xf numFmtId="14" fontId="6" fillId="3" borderId="1" xfId="0" applyNumberFormat="1" applyFont="1" applyFill="1" applyBorder="1" applyAlignment="1" applyProtection="1">
      <alignment horizontal="left" vertical="center" wrapText="1"/>
      <protection locked="0"/>
    </xf>
    <xf numFmtId="14" fontId="6" fillId="3" borderId="3" xfId="0" applyNumberFormat="1" applyFont="1" applyFill="1" applyBorder="1" applyAlignment="1" applyProtection="1">
      <alignment horizontal="left" vertical="center" wrapText="1"/>
      <protection locked="0"/>
    </xf>
    <xf numFmtId="14" fontId="6" fillId="3" borderId="6" xfId="0" applyNumberFormat="1" applyFont="1" applyFill="1" applyBorder="1" applyAlignment="1" applyProtection="1">
      <alignment horizontal="left" vertical="center" wrapText="1"/>
      <protection locked="0"/>
    </xf>
    <xf numFmtId="14" fontId="6" fillId="3" borderId="8" xfId="0" applyNumberFormat="1" applyFont="1" applyFill="1" applyBorder="1" applyAlignment="1" applyProtection="1">
      <alignment horizontal="left" vertical="center" wrapText="1"/>
      <protection locked="0"/>
    </xf>
    <xf numFmtId="49" fontId="64" fillId="3" borderId="1" xfId="0" applyNumberFormat="1" applyFont="1" applyFill="1" applyBorder="1" applyAlignment="1" applyProtection="1">
      <alignment horizontal="left" vertical="center" wrapText="1"/>
      <protection locked="0"/>
    </xf>
    <xf numFmtId="49" fontId="64" fillId="3" borderId="2" xfId="0" applyNumberFormat="1" applyFont="1" applyFill="1" applyBorder="1" applyAlignment="1" applyProtection="1">
      <alignment horizontal="left" vertical="center" wrapText="1"/>
      <protection locked="0"/>
    </xf>
    <xf numFmtId="49" fontId="64" fillId="3" borderId="3" xfId="0" applyNumberFormat="1" applyFont="1" applyFill="1" applyBorder="1" applyAlignment="1" applyProtection="1">
      <alignment horizontal="left" vertical="center" wrapText="1"/>
      <protection locked="0"/>
    </xf>
    <xf numFmtId="49" fontId="64" fillId="3" borderId="6" xfId="0" applyNumberFormat="1" applyFont="1" applyFill="1" applyBorder="1" applyAlignment="1" applyProtection="1">
      <alignment horizontal="left" vertical="center" wrapText="1"/>
      <protection locked="0"/>
    </xf>
    <xf numFmtId="49" fontId="64" fillId="3" borderId="7" xfId="0" applyNumberFormat="1" applyFont="1" applyFill="1" applyBorder="1" applyAlignment="1" applyProtection="1">
      <alignment horizontal="left" vertical="center" wrapText="1"/>
      <protection locked="0"/>
    </xf>
    <xf numFmtId="49" fontId="64" fillId="3" borderId="8" xfId="0" applyNumberFormat="1" applyFont="1" applyFill="1" applyBorder="1" applyAlignment="1" applyProtection="1">
      <alignment horizontal="left" vertical="center" wrapText="1"/>
      <protection locked="0"/>
    </xf>
    <xf numFmtId="0" fontId="6" fillId="3" borderId="9"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6" fillId="3" borderId="11" xfId="0" applyFont="1" applyFill="1" applyBorder="1" applyAlignment="1" applyProtection="1">
      <alignment horizontal="left" vertical="center"/>
      <protection locked="0"/>
    </xf>
    <xf numFmtId="49" fontId="6" fillId="3" borderId="12" xfId="0" applyNumberFormat="1" applyFont="1" applyFill="1" applyBorder="1" applyAlignment="1" applyProtection="1">
      <alignment horizontal="left" vertical="top"/>
      <protection locked="0"/>
    </xf>
    <xf numFmtId="49" fontId="6" fillId="3" borderId="13" xfId="0" applyNumberFormat="1" applyFont="1" applyFill="1" applyBorder="1" applyAlignment="1" applyProtection="1">
      <alignment horizontal="left" vertical="top"/>
      <protection locked="0"/>
    </xf>
    <xf numFmtId="49" fontId="6" fillId="3" borderId="14" xfId="0" applyNumberFormat="1" applyFont="1" applyFill="1" applyBorder="1" applyAlignment="1" applyProtection="1">
      <alignment horizontal="left" vertical="top"/>
      <protection locked="0"/>
    </xf>
    <xf numFmtId="0" fontId="6" fillId="10" borderId="1" xfId="0" applyFont="1" applyFill="1" applyBorder="1" applyAlignment="1" applyProtection="1">
      <alignment horizontal="left" vertical="center" wrapText="1"/>
      <protection locked="0"/>
    </xf>
    <xf numFmtId="0" fontId="6" fillId="10" borderId="2" xfId="0" applyFont="1" applyFill="1" applyBorder="1" applyAlignment="1" applyProtection="1">
      <alignment horizontal="left" vertical="center" wrapText="1"/>
      <protection locked="0"/>
    </xf>
    <xf numFmtId="0" fontId="6" fillId="10" borderId="3" xfId="0" applyFont="1" applyFill="1" applyBorder="1" applyAlignment="1" applyProtection="1">
      <alignment horizontal="left" vertical="center" wrapText="1"/>
      <protection locked="0"/>
    </xf>
    <xf numFmtId="0" fontId="6" fillId="10" borderId="4" xfId="0" applyFont="1" applyFill="1" applyBorder="1" applyAlignment="1" applyProtection="1">
      <alignment horizontal="left" vertical="center" wrapText="1"/>
      <protection locked="0"/>
    </xf>
    <xf numFmtId="0" fontId="6" fillId="10" borderId="0" xfId="0" applyFont="1" applyFill="1" applyBorder="1" applyAlignment="1" applyProtection="1">
      <alignment horizontal="left" vertical="center" wrapText="1"/>
      <protection locked="0"/>
    </xf>
    <xf numFmtId="0" fontId="6" fillId="10" borderId="5" xfId="0" applyFont="1" applyFill="1" applyBorder="1" applyAlignment="1" applyProtection="1">
      <alignment horizontal="left" vertical="center" wrapText="1"/>
      <protection locked="0"/>
    </xf>
    <xf numFmtId="0" fontId="6" fillId="10" borderId="6" xfId="0" applyFont="1" applyFill="1" applyBorder="1" applyAlignment="1" applyProtection="1">
      <alignment horizontal="left" vertical="center" wrapText="1"/>
      <protection locked="0"/>
    </xf>
    <xf numFmtId="0" fontId="6" fillId="10" borderId="7" xfId="0" applyFont="1" applyFill="1" applyBorder="1" applyAlignment="1" applyProtection="1">
      <alignment horizontal="left" vertical="center" wrapText="1"/>
      <protection locked="0"/>
    </xf>
    <xf numFmtId="0" fontId="6" fillId="10" borderId="8"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top" wrapText="1"/>
      <protection locked="0"/>
    </xf>
    <xf numFmtId="0" fontId="6" fillId="10" borderId="15" xfId="0" applyFont="1" applyFill="1" applyBorder="1" applyAlignment="1" applyProtection="1">
      <alignment horizontal="left" vertical="center" wrapText="1"/>
    </xf>
    <xf numFmtId="0" fontId="6" fillId="3" borderId="12" xfId="0" applyNumberFormat="1" applyFont="1" applyFill="1" applyBorder="1" applyAlignment="1" applyProtection="1">
      <alignment horizontal="center" vertical="center"/>
      <protection locked="0"/>
    </xf>
    <xf numFmtId="0" fontId="6" fillId="3" borderId="14" xfId="0" applyNumberFormat="1" applyFont="1" applyFill="1" applyBorder="1" applyAlignment="1" applyProtection="1">
      <alignment horizontal="center" vertical="center"/>
      <protection locked="0"/>
    </xf>
    <xf numFmtId="0" fontId="27" fillId="4" borderId="1" xfId="0" applyFont="1" applyFill="1" applyBorder="1" applyAlignment="1" applyProtection="1">
      <alignment horizontal="left" vertical="center" wrapText="1"/>
    </xf>
    <xf numFmtId="0" fontId="27" fillId="4" borderId="2" xfId="0" applyFont="1" applyFill="1" applyBorder="1" applyAlignment="1" applyProtection="1">
      <alignment horizontal="left" vertical="center" wrapText="1"/>
    </xf>
    <xf numFmtId="0" fontId="27" fillId="4" borderId="3" xfId="0" applyFont="1" applyFill="1" applyBorder="1" applyAlignment="1" applyProtection="1">
      <alignment horizontal="left" vertical="center" wrapText="1"/>
    </xf>
    <xf numFmtId="0" fontId="27" fillId="4" borderId="4" xfId="0" applyFont="1" applyFill="1" applyBorder="1" applyAlignment="1" applyProtection="1">
      <alignment horizontal="left" vertical="center" wrapText="1"/>
    </xf>
    <xf numFmtId="0" fontId="27" fillId="4" borderId="0" xfId="0" applyFont="1" applyFill="1" applyBorder="1" applyAlignment="1" applyProtection="1">
      <alignment horizontal="left" vertical="center" wrapText="1"/>
    </xf>
    <xf numFmtId="0" fontId="27" fillId="4" borderId="5" xfId="0" applyFont="1" applyFill="1" applyBorder="1" applyAlignment="1" applyProtection="1">
      <alignment horizontal="left" vertical="center" wrapText="1"/>
    </xf>
    <xf numFmtId="0" fontId="27" fillId="4" borderId="6" xfId="0" applyFont="1" applyFill="1" applyBorder="1" applyAlignment="1" applyProtection="1">
      <alignment horizontal="left" vertical="center" wrapText="1"/>
    </xf>
    <xf numFmtId="0" fontId="27" fillId="4" borderId="7" xfId="0" applyFont="1" applyFill="1" applyBorder="1" applyAlignment="1" applyProtection="1">
      <alignment horizontal="left" vertical="center" wrapText="1"/>
    </xf>
    <xf numFmtId="0" fontId="27" fillId="4" borderId="8" xfId="0" applyFont="1" applyFill="1" applyBorder="1" applyAlignment="1" applyProtection="1">
      <alignment horizontal="left" vertical="center" wrapText="1"/>
    </xf>
    <xf numFmtId="0" fontId="28" fillId="4" borderId="12" xfId="0" applyFont="1" applyFill="1" applyBorder="1" applyAlignment="1" applyProtection="1"/>
    <xf numFmtId="0" fontId="28" fillId="4" borderId="13" xfId="0" applyFont="1" applyFill="1" applyBorder="1" applyAlignment="1" applyProtection="1"/>
    <xf numFmtId="14" fontId="6" fillId="3" borderId="15" xfId="0" applyNumberFormat="1" applyFont="1" applyFill="1" applyBorder="1" applyAlignment="1" applyProtection="1">
      <protection locked="0"/>
    </xf>
    <xf numFmtId="0" fontId="6" fillId="3" borderId="15" xfId="0" applyFont="1" applyFill="1" applyBorder="1" applyAlignment="1" applyProtection="1">
      <protection locked="0"/>
    </xf>
    <xf numFmtId="0" fontId="28" fillId="4" borderId="12" xfId="0" applyFont="1" applyFill="1" applyBorder="1" applyAlignment="1" applyProtection="1">
      <alignment horizontal="left"/>
    </xf>
    <xf numFmtId="0" fontId="28" fillId="4" borderId="13" xfId="0" applyFont="1" applyFill="1" applyBorder="1" applyAlignment="1" applyProtection="1">
      <alignment horizontal="left"/>
    </xf>
    <xf numFmtId="164" fontId="6" fillId="4" borderId="15" xfId="4" applyNumberFormat="1" applyFont="1" applyFill="1" applyBorder="1" applyAlignment="1" applyProtection="1"/>
    <xf numFmtId="0" fontId="6" fillId="4" borderId="1" xfId="0" applyFont="1" applyFill="1" applyBorder="1" applyAlignment="1" applyProtection="1">
      <alignment horizontal="left" vertical="center" wrapText="1"/>
    </xf>
    <xf numFmtId="0" fontId="53" fillId="4" borderId="2" xfId="0" applyFont="1" applyFill="1" applyBorder="1" applyAlignment="1" applyProtection="1">
      <alignment horizontal="left" vertical="center" wrapText="1"/>
    </xf>
    <xf numFmtId="0" fontId="53" fillId="4" borderId="3" xfId="0" applyFont="1" applyFill="1" applyBorder="1" applyAlignment="1" applyProtection="1">
      <alignment horizontal="left" vertical="center" wrapText="1"/>
    </xf>
    <xf numFmtId="0" fontId="53" fillId="4" borderId="4" xfId="0" applyFont="1" applyFill="1" applyBorder="1" applyAlignment="1" applyProtection="1">
      <alignment horizontal="left" vertical="center" wrapText="1"/>
    </xf>
    <xf numFmtId="0" fontId="53" fillId="4" borderId="0" xfId="0" applyFont="1" applyFill="1" applyBorder="1" applyAlignment="1" applyProtection="1">
      <alignment horizontal="left" vertical="center" wrapText="1"/>
    </xf>
    <xf numFmtId="0" fontId="53" fillId="4" borderId="5" xfId="0" applyFont="1" applyFill="1" applyBorder="1" applyAlignment="1" applyProtection="1">
      <alignment horizontal="left" vertical="center" wrapText="1"/>
    </xf>
    <xf numFmtId="0" fontId="53" fillId="4" borderId="6" xfId="0" applyFont="1" applyFill="1" applyBorder="1" applyAlignment="1" applyProtection="1">
      <alignment horizontal="left" vertical="center" wrapText="1"/>
    </xf>
    <xf numFmtId="0" fontId="53" fillId="4" borderId="7" xfId="0" applyFont="1" applyFill="1" applyBorder="1" applyAlignment="1" applyProtection="1">
      <alignment horizontal="left" vertical="center" wrapText="1"/>
    </xf>
    <xf numFmtId="0" fontId="53" fillId="4" borderId="8" xfId="0" applyFont="1" applyFill="1" applyBorder="1" applyAlignment="1" applyProtection="1">
      <alignment horizontal="left" vertical="center" wrapText="1"/>
    </xf>
    <xf numFmtId="164" fontId="28" fillId="4" borderId="15" xfId="4" applyNumberFormat="1" applyFont="1" applyFill="1" applyBorder="1" applyAlignment="1" applyProtection="1">
      <alignment vertical="top" wrapText="1"/>
    </xf>
    <xf numFmtId="0" fontId="6" fillId="3" borderId="15" xfId="0" quotePrefix="1" applyFont="1" applyFill="1" applyBorder="1" applyAlignment="1" applyProtection="1">
      <alignment vertical="center" wrapText="1"/>
      <protection locked="0"/>
    </xf>
    <xf numFmtId="0" fontId="41" fillId="4" borderId="15" xfId="8" quotePrefix="1" applyFont="1" applyFill="1" applyBorder="1" applyAlignment="1" applyProtection="1">
      <alignment horizontal="left" vertical="top" wrapText="1"/>
      <protection locked="0"/>
    </xf>
    <xf numFmtId="0" fontId="6" fillId="3" borderId="15" xfId="0" quotePrefix="1" applyFont="1" applyFill="1" applyBorder="1" applyAlignment="1" applyProtection="1">
      <alignment horizontal="left" vertical="center" wrapText="1"/>
      <protection locked="0"/>
    </xf>
    <xf numFmtId="0" fontId="6" fillId="0" borderId="0" xfId="0" applyFont="1" applyFill="1" applyAlignment="1" applyProtection="1">
      <alignment horizontal="left" vertical="top" wrapText="1"/>
    </xf>
    <xf numFmtId="0" fontId="27" fillId="3" borderId="1" xfId="0" applyFont="1" applyFill="1" applyBorder="1" applyAlignment="1" applyProtection="1">
      <alignment horizontal="left" vertical="top" wrapText="1"/>
      <protection locked="0"/>
    </xf>
    <xf numFmtId="0" fontId="27" fillId="3" borderId="2" xfId="0" applyFont="1" applyFill="1" applyBorder="1" applyAlignment="1" applyProtection="1">
      <alignment horizontal="left" vertical="top" wrapText="1"/>
      <protection locked="0"/>
    </xf>
    <xf numFmtId="0" fontId="27" fillId="3" borderId="3" xfId="0" applyFont="1" applyFill="1" applyBorder="1" applyAlignment="1" applyProtection="1">
      <alignment horizontal="left" vertical="top" wrapText="1"/>
      <protection locked="0"/>
    </xf>
    <xf numFmtId="0" fontId="27" fillId="3" borderId="4" xfId="0" applyFont="1" applyFill="1" applyBorder="1" applyAlignment="1" applyProtection="1">
      <alignment horizontal="left" vertical="top" wrapText="1"/>
      <protection locked="0"/>
    </xf>
    <xf numFmtId="0" fontId="27" fillId="3" borderId="0" xfId="0" applyFont="1" applyFill="1" applyBorder="1" applyAlignment="1" applyProtection="1">
      <alignment horizontal="left" vertical="top" wrapText="1"/>
      <protection locked="0"/>
    </xf>
    <xf numFmtId="0" fontId="27" fillId="3" borderId="5" xfId="0" applyFont="1" applyFill="1" applyBorder="1" applyAlignment="1" applyProtection="1">
      <alignment horizontal="left" vertical="top" wrapText="1"/>
      <protection locked="0"/>
    </xf>
    <xf numFmtId="0" fontId="27" fillId="3" borderId="6" xfId="0" applyFont="1" applyFill="1" applyBorder="1" applyAlignment="1" applyProtection="1">
      <alignment horizontal="left" vertical="top" wrapText="1"/>
      <protection locked="0"/>
    </xf>
    <xf numFmtId="0" fontId="27" fillId="3" borderId="7" xfId="0" applyFont="1" applyFill="1" applyBorder="1" applyAlignment="1" applyProtection="1">
      <alignment horizontal="left" vertical="top" wrapText="1"/>
      <protection locked="0"/>
    </xf>
    <xf numFmtId="0" fontId="27" fillId="3" borderId="8" xfId="0" applyFont="1" applyFill="1" applyBorder="1" applyAlignment="1" applyProtection="1">
      <alignment horizontal="left" vertical="top" wrapText="1"/>
      <protection locked="0"/>
    </xf>
    <xf numFmtId="0" fontId="33" fillId="0" borderId="0" xfId="5" applyFont="1" applyAlignment="1">
      <alignment horizontal="left"/>
    </xf>
    <xf numFmtId="0" fontId="6" fillId="4" borderId="2" xfId="0" applyFont="1" applyFill="1" applyBorder="1" applyAlignment="1" applyProtection="1">
      <alignment horizontal="left" vertical="center" wrapText="1"/>
    </xf>
    <xf numFmtId="0" fontId="6" fillId="4" borderId="3" xfId="0" applyFont="1" applyFill="1" applyBorder="1" applyAlignment="1" applyProtection="1">
      <alignment horizontal="left" vertical="center" wrapText="1"/>
    </xf>
    <xf numFmtId="0" fontId="6" fillId="4" borderId="4"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5"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6" fillId="4" borderId="7"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27" fillId="3" borderId="15" xfId="0" applyFont="1" applyFill="1" applyBorder="1" applyAlignment="1" applyProtection="1">
      <alignment horizontal="left" vertical="top" wrapText="1"/>
      <protection locked="0"/>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4" borderId="1" xfId="0" applyFont="1" applyFill="1" applyBorder="1" applyAlignment="1" applyProtection="1">
      <alignment horizontal="left" vertical="top" wrapText="1"/>
    </xf>
    <xf numFmtId="0" fontId="6" fillId="4" borderId="2" xfId="0" applyFont="1" applyFill="1" applyBorder="1" applyAlignment="1" applyProtection="1">
      <alignment horizontal="left" vertical="top" wrapText="1"/>
    </xf>
    <xf numFmtId="0" fontId="6" fillId="4" borderId="3" xfId="0" applyFont="1" applyFill="1" applyBorder="1" applyAlignment="1" applyProtection="1">
      <alignment horizontal="left" vertical="top" wrapText="1"/>
    </xf>
    <xf numFmtId="0" fontId="6" fillId="4" borderId="4" xfId="0" applyFont="1" applyFill="1" applyBorder="1" applyAlignment="1" applyProtection="1">
      <alignment horizontal="left" vertical="top" wrapText="1"/>
    </xf>
    <xf numFmtId="0" fontId="6" fillId="4" borderId="0" xfId="0" applyFont="1" applyFill="1" applyBorder="1" applyAlignment="1" applyProtection="1">
      <alignment horizontal="left" vertical="top" wrapText="1"/>
    </xf>
    <xf numFmtId="0" fontId="6" fillId="4" borderId="5" xfId="0" applyFont="1" applyFill="1" applyBorder="1" applyAlignment="1" applyProtection="1">
      <alignment horizontal="left" vertical="top" wrapText="1"/>
    </xf>
    <xf numFmtId="0" fontId="6" fillId="4" borderId="6" xfId="0" applyFont="1" applyFill="1" applyBorder="1" applyAlignment="1" applyProtection="1">
      <alignment horizontal="left" vertical="top" wrapText="1"/>
    </xf>
    <xf numFmtId="0" fontId="6" fillId="4" borderId="7" xfId="0" applyFont="1" applyFill="1" applyBorder="1" applyAlignment="1" applyProtection="1">
      <alignment horizontal="left" vertical="top" wrapText="1"/>
    </xf>
    <xf numFmtId="0" fontId="6" fillId="4" borderId="8" xfId="0" applyFont="1" applyFill="1" applyBorder="1" applyAlignment="1" applyProtection="1">
      <alignment horizontal="left" vertical="top" wrapText="1"/>
    </xf>
    <xf numFmtId="49" fontId="43" fillId="3" borderId="1" xfId="0" applyNumberFormat="1" applyFont="1" applyFill="1" applyBorder="1" applyAlignment="1" applyProtection="1">
      <alignment horizontal="left" vertical="center" wrapText="1"/>
      <protection locked="0"/>
    </xf>
    <xf numFmtId="49" fontId="43" fillId="3" borderId="2" xfId="0" applyNumberFormat="1" applyFont="1" applyFill="1" applyBorder="1" applyAlignment="1" applyProtection="1">
      <alignment horizontal="left" vertical="center" wrapText="1"/>
      <protection locked="0"/>
    </xf>
    <xf numFmtId="49" fontId="43" fillId="3" borderId="3" xfId="0" applyNumberFormat="1" applyFont="1" applyFill="1" applyBorder="1" applyAlignment="1" applyProtection="1">
      <alignment horizontal="left" vertical="center" wrapText="1"/>
      <protection locked="0"/>
    </xf>
    <xf numFmtId="0" fontId="6" fillId="10" borderId="1" xfId="0" applyFont="1" applyFill="1" applyBorder="1" applyAlignment="1" applyProtection="1">
      <alignment horizontal="left" vertical="center" wrapText="1"/>
    </xf>
    <xf numFmtId="0" fontId="6" fillId="10" borderId="2" xfId="0" applyFont="1" applyFill="1" applyBorder="1" applyAlignment="1" applyProtection="1">
      <alignment horizontal="left" vertical="center" wrapText="1"/>
    </xf>
    <xf numFmtId="0" fontId="6" fillId="10" borderId="3" xfId="0" applyFont="1" applyFill="1" applyBorder="1" applyAlignment="1" applyProtection="1">
      <alignment horizontal="left" vertical="center" wrapText="1"/>
    </xf>
    <xf numFmtId="0" fontId="6" fillId="10" borderId="4"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5" xfId="0" applyFont="1" applyFill="1" applyBorder="1" applyAlignment="1" applyProtection="1">
      <alignment horizontal="left" vertical="center" wrapText="1"/>
    </xf>
    <xf numFmtId="0" fontId="6" fillId="10" borderId="6" xfId="0" applyFont="1" applyFill="1" applyBorder="1" applyAlignment="1" applyProtection="1">
      <alignment horizontal="left" vertical="center" wrapText="1"/>
    </xf>
    <xf numFmtId="0" fontId="6" fillId="10" borderId="7" xfId="0" applyFont="1" applyFill="1" applyBorder="1" applyAlignment="1" applyProtection="1">
      <alignment horizontal="left" vertical="center" wrapText="1"/>
    </xf>
    <xf numFmtId="0" fontId="6" fillId="10" borderId="8" xfId="0" applyFont="1" applyFill="1" applyBorder="1" applyAlignment="1" applyProtection="1">
      <alignment horizontal="left" vertical="center" wrapText="1"/>
    </xf>
    <xf numFmtId="0" fontId="6" fillId="0" borderId="0" xfId="0" quotePrefix="1" applyFont="1" applyFill="1" applyBorder="1" applyAlignment="1" applyProtection="1">
      <alignment horizontal="left" vertical="top" wrapText="1"/>
    </xf>
    <xf numFmtId="0" fontId="28" fillId="4" borderId="15" xfId="0" applyFont="1" applyFill="1" applyBorder="1" applyAlignment="1" applyProtection="1">
      <alignment horizontal="left" wrapText="1"/>
    </xf>
    <xf numFmtId="14" fontId="6" fillId="3" borderId="12" xfId="0" applyNumberFormat="1" applyFont="1" applyFill="1" applyBorder="1" applyAlignment="1" applyProtection="1">
      <alignment horizontal="left" vertical="center" wrapText="1"/>
      <protection locked="0"/>
    </xf>
    <xf numFmtId="14" fontId="6" fillId="3" borderId="14" xfId="0" applyNumberFormat="1"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xf>
    <xf numFmtId="0" fontId="6" fillId="2" borderId="7"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27" fillId="0" borderId="0" xfId="0" applyFont="1" applyFill="1" applyBorder="1" applyAlignment="1" applyProtection="1">
      <alignment horizontal="left" vertical="center" wrapText="1"/>
    </xf>
    <xf numFmtId="0" fontId="6" fillId="0" borderId="0" xfId="0" quotePrefix="1" applyFont="1" applyFill="1" applyBorder="1" applyAlignment="1" applyProtection="1">
      <alignment horizontal="left" vertical="center" wrapText="1"/>
    </xf>
    <xf numFmtId="0" fontId="6" fillId="3" borderId="1" xfId="0" applyFont="1" applyFill="1" applyBorder="1" applyAlignment="1" applyProtection="1">
      <alignment horizontal="left" vertical="top" wrapText="1"/>
      <protection locked="0"/>
    </xf>
    <xf numFmtId="0" fontId="41" fillId="4" borderId="12" xfId="8" quotePrefix="1" applyFont="1" applyFill="1" applyBorder="1" applyAlignment="1" applyProtection="1">
      <alignment vertical="top" wrapText="1"/>
      <protection locked="0"/>
    </xf>
    <xf numFmtId="0" fontId="41" fillId="4" borderId="14" xfId="8" quotePrefix="1" applyFont="1" applyFill="1" applyBorder="1" applyAlignment="1" applyProtection="1">
      <alignment vertical="top" wrapText="1"/>
      <protection locked="0"/>
    </xf>
    <xf numFmtId="49" fontId="43" fillId="3" borderId="12" xfId="0" applyNumberFormat="1" applyFont="1" applyFill="1" applyBorder="1" applyAlignment="1" applyProtection="1">
      <alignment horizontal="left" vertical="center" wrapText="1"/>
      <protection locked="0"/>
    </xf>
    <xf numFmtId="49" fontId="43" fillId="3" borderId="13" xfId="0" applyNumberFormat="1" applyFont="1" applyFill="1" applyBorder="1" applyAlignment="1" applyProtection="1">
      <alignment horizontal="left" vertical="center" wrapText="1"/>
      <protection locked="0"/>
    </xf>
    <xf numFmtId="49" fontId="43" fillId="3" borderId="14" xfId="0" applyNumberFormat="1" applyFont="1" applyFill="1" applyBorder="1" applyAlignment="1" applyProtection="1">
      <alignment horizontal="left" vertical="center" wrapText="1"/>
      <protection locked="0"/>
    </xf>
    <xf numFmtId="0" fontId="26" fillId="0" borderId="0" xfId="5" applyFont="1" applyFill="1" applyBorder="1" applyAlignment="1" applyProtection="1">
      <alignment horizontal="center"/>
    </xf>
    <xf numFmtId="0" fontId="52" fillId="3" borderId="15" xfId="0" applyFont="1" applyFill="1" applyBorder="1" applyAlignment="1" applyProtection="1">
      <alignment horizontal="left" vertical="top" wrapText="1"/>
      <protection locked="0"/>
    </xf>
    <xf numFmtId="0" fontId="6" fillId="3" borderId="12" xfId="0" applyFont="1" applyFill="1" applyBorder="1" applyAlignment="1" applyProtection="1">
      <alignment horizontal="left" vertical="top"/>
      <protection locked="0"/>
    </xf>
    <xf numFmtId="0" fontId="6" fillId="3" borderId="13" xfId="0" applyFont="1" applyFill="1" applyBorder="1" applyAlignment="1" applyProtection="1">
      <alignment horizontal="left" vertical="top"/>
      <protection locked="0"/>
    </xf>
    <xf numFmtId="0" fontId="6" fillId="3" borderId="14" xfId="0" applyFont="1" applyFill="1" applyBorder="1" applyAlignment="1" applyProtection="1">
      <alignment horizontal="left" vertical="top"/>
      <protection locked="0"/>
    </xf>
    <xf numFmtId="0" fontId="26" fillId="10" borderId="4" xfId="5" applyFont="1" applyFill="1" applyBorder="1" applyAlignment="1" applyProtection="1">
      <alignment horizontal="left"/>
    </xf>
    <xf numFmtId="0" fontId="26" fillId="10" borderId="0" xfId="5" applyFont="1" applyFill="1" applyBorder="1" applyAlignment="1" applyProtection="1">
      <alignment horizontal="left"/>
    </xf>
    <xf numFmtId="14" fontId="6" fillId="3" borderId="1" xfId="0" quotePrefix="1" applyNumberFormat="1" applyFont="1" applyFill="1" applyBorder="1" applyAlignment="1" applyProtection="1">
      <alignment horizontal="left" vertical="center" wrapText="1"/>
      <protection locked="0"/>
    </xf>
    <xf numFmtId="0" fontId="27" fillId="3" borderId="12" xfId="0" applyFont="1" applyFill="1" applyBorder="1" applyAlignment="1" applyProtection="1">
      <alignment horizontal="left"/>
      <protection locked="0"/>
    </xf>
    <xf numFmtId="0" fontId="27" fillId="3" borderId="13" xfId="0" applyFont="1" applyFill="1" applyBorder="1" applyAlignment="1" applyProtection="1">
      <alignment horizontal="left"/>
      <protection locked="0"/>
    </xf>
    <xf numFmtId="0" fontId="27" fillId="3" borderId="14" xfId="0" applyFont="1" applyFill="1" applyBorder="1" applyAlignment="1" applyProtection="1">
      <alignment horizontal="left"/>
      <protection locked="0"/>
    </xf>
    <xf numFmtId="164" fontId="15" fillId="7" borderId="12" xfId="4" applyNumberFormat="1" applyFont="1" applyFill="1" applyBorder="1" applyAlignment="1" applyProtection="1">
      <alignment horizontal="right"/>
    </xf>
    <xf numFmtId="164" fontId="15" fillId="7" borderId="14" xfId="4" applyNumberFormat="1" applyFont="1" applyFill="1" applyBorder="1" applyAlignment="1" applyProtection="1">
      <alignment horizontal="right"/>
    </xf>
    <xf numFmtId="164" fontId="15" fillId="7" borderId="21" xfId="4" applyNumberFormat="1" applyFont="1" applyFill="1" applyBorder="1" applyAlignment="1" applyProtection="1">
      <alignment horizontal="right"/>
    </xf>
    <xf numFmtId="164" fontId="15" fillId="5" borderId="15" xfId="4" applyNumberFormat="1" applyFont="1" applyFill="1" applyBorder="1" applyAlignment="1" applyProtection="1">
      <alignment horizontal="right"/>
    </xf>
    <xf numFmtId="164" fontId="8" fillId="4" borderId="15" xfId="4" applyNumberFormat="1" applyFont="1" applyFill="1" applyBorder="1" applyAlignment="1" applyProtection="1"/>
    <xf numFmtId="164" fontId="8" fillId="4" borderId="15" xfId="4" applyNumberFormat="1" applyFont="1" applyFill="1" applyBorder="1" applyAlignment="1" applyProtection="1">
      <alignment horizontal="right"/>
    </xf>
    <xf numFmtId="0" fontId="26" fillId="0" borderId="0" xfId="5" applyFont="1" applyFill="1" applyProtection="1">
      <protection locked="0"/>
    </xf>
    <xf numFmtId="0" fontId="15" fillId="7" borderId="22" xfId="3" applyFont="1" applyFill="1" applyBorder="1" applyAlignment="1" applyProtection="1">
      <alignment horizontal="center"/>
    </xf>
    <xf numFmtId="164" fontId="15" fillId="7" borderId="22" xfId="3" applyNumberFormat="1" applyFont="1" applyFill="1" applyBorder="1" applyAlignment="1" applyProtection="1"/>
    <xf numFmtId="164" fontId="15" fillId="5" borderId="18" xfId="4" applyNumberFormat="1" applyFont="1" applyFill="1" applyBorder="1" applyAlignment="1" applyProtection="1">
      <alignment horizontal="right"/>
    </xf>
    <xf numFmtId="164" fontId="15" fillId="7" borderId="34" xfId="4" applyNumberFormat="1" applyFont="1" applyFill="1" applyBorder="1" applyAlignment="1" applyProtection="1">
      <alignment horizontal="right"/>
    </xf>
    <xf numFmtId="164" fontId="15" fillId="7" borderId="35" xfId="4" applyNumberFormat="1" applyFont="1" applyFill="1" applyBorder="1" applyAlignment="1" applyProtection="1">
      <alignment horizontal="right"/>
    </xf>
    <xf numFmtId="164" fontId="8" fillId="4" borderId="12" xfId="4" applyNumberFormat="1" applyFont="1" applyFill="1" applyBorder="1" applyAlignment="1" applyProtection="1">
      <alignment horizontal="right"/>
    </xf>
    <xf numFmtId="164" fontId="8" fillId="4" borderId="14" xfId="4" applyNumberFormat="1" applyFont="1" applyFill="1" applyBorder="1" applyAlignment="1" applyProtection="1">
      <alignment horizontal="right"/>
    </xf>
    <xf numFmtId="164" fontId="15" fillId="5" borderId="18" xfId="4" applyNumberFormat="1" applyFont="1" applyFill="1" applyBorder="1" applyAlignment="1" applyProtection="1"/>
    <xf numFmtId="164" fontId="15" fillId="5" borderId="15" xfId="4" applyNumberFormat="1" applyFont="1" applyFill="1" applyBorder="1" applyAlignment="1" applyProtection="1"/>
    <xf numFmtId="0" fontId="28" fillId="10" borderId="12" xfId="0" applyFont="1" applyFill="1" applyBorder="1" applyAlignment="1" applyProtection="1">
      <alignment horizontal="left" wrapText="1"/>
    </xf>
    <xf numFmtId="0" fontId="28" fillId="10" borderId="13" xfId="0" applyFont="1" applyFill="1" applyBorder="1" applyAlignment="1" applyProtection="1">
      <alignment horizontal="left" wrapText="1"/>
    </xf>
    <xf numFmtId="0" fontId="28" fillId="10" borderId="15" xfId="0" applyFont="1" applyFill="1" applyBorder="1" applyAlignment="1" applyProtection="1">
      <alignment horizontal="left" wrapText="1"/>
    </xf>
    <xf numFmtId="49" fontId="6" fillId="6" borderId="15" xfId="0" applyNumberFormat="1" applyFont="1" applyFill="1" applyBorder="1" applyAlignment="1" applyProtection="1">
      <alignment horizontal="left" vertical="center" wrapText="1"/>
      <protection locked="0"/>
    </xf>
    <xf numFmtId="0" fontId="26" fillId="0" borderId="0" xfId="5" applyFont="1" applyFill="1" applyAlignment="1" applyProtection="1">
      <alignment horizontal="left"/>
      <protection locked="0"/>
    </xf>
    <xf numFmtId="0" fontId="28" fillId="10" borderId="12" xfId="0" applyFont="1" applyFill="1" applyBorder="1" applyAlignment="1" applyProtection="1">
      <alignment vertical="center"/>
    </xf>
    <xf numFmtId="0" fontId="28" fillId="10" borderId="13" xfId="0" applyFont="1" applyFill="1" applyBorder="1" applyAlignment="1" applyProtection="1">
      <alignment vertical="center"/>
    </xf>
    <xf numFmtId="0" fontId="23" fillId="6" borderId="15" xfId="0" applyFont="1" applyFill="1" applyBorder="1" applyAlignment="1" applyProtection="1">
      <alignment horizontal="left" vertical="center" wrapText="1"/>
      <protection locked="0"/>
    </xf>
    <xf numFmtId="0" fontId="23" fillId="3" borderId="15" xfId="0" applyFont="1" applyFill="1" applyBorder="1" applyAlignment="1" applyProtection="1">
      <alignment horizontal="left" vertical="center"/>
      <protection locked="0"/>
    </xf>
    <xf numFmtId="0" fontId="23" fillId="3" borderId="1"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3" fillId="3" borderId="3"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protection locked="0"/>
    </xf>
    <xf numFmtId="0" fontId="23" fillId="3" borderId="5" xfId="0" applyFont="1" applyFill="1" applyBorder="1" applyAlignment="1" applyProtection="1">
      <alignment horizontal="left" vertical="top" wrapText="1"/>
      <protection locked="0"/>
    </xf>
    <xf numFmtId="0" fontId="23" fillId="3" borderId="6" xfId="0" applyFont="1" applyFill="1" applyBorder="1" applyAlignment="1" applyProtection="1">
      <alignment horizontal="left" vertical="top" wrapText="1"/>
      <protection locked="0"/>
    </xf>
    <xf numFmtId="0" fontId="23" fillId="3" borderId="7" xfId="0" applyFont="1" applyFill="1" applyBorder="1" applyAlignment="1" applyProtection="1">
      <alignment horizontal="left" vertical="top" wrapText="1"/>
      <protection locked="0"/>
    </xf>
    <xf numFmtId="0" fontId="23" fillId="3" borderId="8" xfId="0" applyFont="1" applyFill="1" applyBorder="1" applyAlignment="1" applyProtection="1">
      <alignment horizontal="left" vertical="top" wrapText="1"/>
      <protection locked="0"/>
    </xf>
    <xf numFmtId="0" fontId="2" fillId="0" borderId="15" xfId="0" applyFont="1" applyBorder="1" applyAlignment="1" applyProtection="1">
      <alignment horizontal="left" vertical="top" wrapText="1"/>
    </xf>
    <xf numFmtId="0" fontId="0" fillId="0" borderId="15" xfId="0" applyBorder="1" applyAlignment="1" applyProtection="1">
      <alignment horizontal="left" vertical="top"/>
    </xf>
  </cellXfs>
  <cellStyles count="9">
    <cellStyle name="Hyperlänk" xfId="5" builtinId="8"/>
    <cellStyle name="Normal" xfId="0" builtinId="0" customBuiltin="1"/>
    <cellStyle name="Procent" xfId="6" builtinId="5"/>
    <cellStyle name="Rubrik" xfId="7" builtinId="15"/>
    <cellStyle name="Rubrik 1" xfId="1" builtinId="16" customBuiltin="1"/>
    <cellStyle name="Rubrik 2" xfId="2" builtinId="17" customBuiltin="1"/>
    <cellStyle name="Rubrik 3" xfId="3" builtinId="18" customBuiltin="1"/>
    <cellStyle name="Rubrik 4" xfId="8" builtinId="19"/>
    <cellStyle name="Valuta" xfId="4" builtinId="4"/>
  </cellStyles>
  <dxfs count="95">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8" tint="-0.249977111117893"/>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3" formatCode="0%"/>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8" tint="-0.249977111117893"/>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8" tint="-0.249977111117893"/>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8" tint="-0.249977111117893"/>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u val="none"/>
        <vertAlign val="baseline"/>
        <sz val="11.5"/>
        <color theme="1"/>
        <name val="Garamond"/>
        <scheme val="none"/>
      </font>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8" tint="-0.249977111117893"/>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bgColor theme="7" tint="0.59996337778862885"/>
        </patternFill>
      </fill>
    </dxf>
    <dxf>
      <fill>
        <patternFill>
          <bgColor theme="7" tint="0.59996337778862885"/>
        </patternFill>
      </fill>
    </dxf>
    <dxf>
      <fill>
        <patternFill>
          <bgColor theme="7" tint="0.59996337778862885"/>
        </patternFill>
      </fill>
    </dxf>
    <dxf>
      <font>
        <color theme="0"/>
      </font>
      <fill>
        <patternFill>
          <bgColor theme="0"/>
        </patternFill>
      </fill>
      <border>
        <left/>
        <right/>
        <top/>
        <bottom/>
        <vertical/>
        <horizontal/>
      </border>
    </dxf>
    <dxf>
      <font>
        <b/>
        <i val="0"/>
        <color theme="4"/>
      </font>
      <fill>
        <patternFill>
          <bgColor theme="4" tint="0.79998168889431442"/>
        </patternFill>
      </fill>
    </dxf>
    <dxf>
      <font>
        <color theme="0"/>
      </font>
      <fill>
        <patternFill>
          <bgColor theme="0"/>
        </patternFill>
      </fill>
      <border>
        <left/>
        <right/>
        <top/>
        <bottom/>
        <vertical/>
        <horizontal/>
      </border>
    </dxf>
  </dxfs>
  <tableStyles count="0" defaultTableStyle="TableStyleMedium2" defaultPivotStyle="PivotStyleLight16"/>
  <colors>
    <mruColors>
      <color rgb="FFB68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Koppling!$C$17" noThreeD="1"/>
</file>

<file path=xl/ctrlProps/ctrlProp14.xml><?xml version="1.0" encoding="utf-8"?>
<formControlPr xmlns="http://schemas.microsoft.com/office/spreadsheetml/2009/9/main" objectType="CheckBox" fmlaLink="Koppling!$C$18" noThreeD="1"/>
</file>

<file path=xl/ctrlProps/ctrlProp15.xml><?xml version="1.0" encoding="utf-8"?>
<formControlPr xmlns="http://schemas.microsoft.com/office/spreadsheetml/2009/9/main" objectType="CheckBox" fmlaLink="Koppling!$C$20" noThreeD="1"/>
</file>

<file path=xl/ctrlProps/ctrlProp16.xml><?xml version="1.0" encoding="utf-8"?>
<formControlPr xmlns="http://schemas.microsoft.com/office/spreadsheetml/2009/9/main" objectType="CheckBox" fmlaLink="Koppling!$C$19"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iagrams/colors1.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ln>
          <a:solidFill>
            <a:schemeClr val="accent5">
              <a:lumMod val="50000"/>
            </a:schemeClr>
          </a:solidFill>
        </a:ln>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accent5">
            <a:lumMod val="75000"/>
          </a:schemeClr>
        </a:solidFill>
        <a:ln>
          <a:solidFill>
            <a:schemeClr val="accent5">
              <a:lumMod val="50000"/>
            </a:schemeClr>
          </a:solidFill>
        </a:ln>
      </dgm:spPr>
      <dgm:t>
        <a:bodyPr/>
        <a:lstStyle/>
        <a:p>
          <a:endParaRPr lang="sv-SE">
            <a:solidFill>
              <a:schemeClr val="bg1"/>
            </a:solidFill>
          </a:endParaRPr>
        </a:p>
      </dgm:t>
    </dgm:pt>
    <dgm:pt modelId="{3A4C94BC-F6E5-4047-B1EA-AA4331095A11}">
      <dgm:prSet phldrT="[Text]" custT="1"/>
      <dgm:spPr>
        <a:ln>
          <a:solidFill>
            <a:schemeClr val="accent5">
              <a:lumMod val="50000"/>
            </a:schemeClr>
          </a:solidFill>
        </a:ln>
      </dgm:spPr>
      <dgm:t>
        <a:bodyPr/>
        <a:lstStyle/>
        <a:p>
          <a:r>
            <a:rPr lang="sv-SE" sz="900"/>
            <a:t>Aktiviteter</a:t>
          </a:r>
        </a:p>
        <a:p>
          <a:r>
            <a:rPr lang="sv-SE" sz="800"/>
            <a:t>(vilka uppgifter ska genomföras i projektet)</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accent5">
            <a:lumMod val="75000"/>
          </a:schemeClr>
        </a:solidFill>
        <a:ln>
          <a:solidFill>
            <a:schemeClr val="accent5">
              <a:lumMod val="50000"/>
            </a:schemeClr>
          </a:solidFill>
        </a:ln>
      </dgm:spPr>
      <dgm:t>
        <a:bodyPr/>
        <a:lstStyle/>
        <a:p>
          <a:endParaRPr lang="sv-SE">
            <a:solidFill>
              <a:schemeClr val="bg1"/>
            </a:solidFill>
          </a:endParaRPr>
        </a:p>
      </dgm:t>
    </dgm:pt>
    <dgm:pt modelId="{C42B31BB-E8BE-4EEE-8BCC-74F90B8085E6}">
      <dgm:prSet phldrT="[Text]" custT="1"/>
      <dgm:spPr>
        <a:solidFill>
          <a:schemeClr val="accent5">
            <a:lumMod val="75000"/>
          </a:schemeClr>
        </a:solidFill>
        <a:ln>
          <a:solidFill>
            <a:schemeClr val="accent5">
              <a:lumMod val="50000"/>
            </a:schemeClr>
          </a:solidFill>
        </a:ln>
      </dgm:spPr>
      <dgm:t>
        <a:bodyPr/>
        <a:lstStyle/>
        <a:p>
          <a:r>
            <a:rPr lang="sv-SE" sz="900">
              <a:solidFill>
                <a:schemeClr val="bg1"/>
              </a:solidFill>
            </a:rPr>
            <a:t>Prestationer</a:t>
          </a:r>
        </a:p>
        <a:p>
          <a:r>
            <a:rPr lang="sv-SE" sz="800">
              <a:solidFill>
                <a:schemeClr val="bg1"/>
              </a:solidFill>
            </a:rPr>
            <a:t>(vad ska projektet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accent5">
            <a:lumMod val="75000"/>
          </a:schemeClr>
        </a:solidFill>
        <a:ln>
          <a:solidFill>
            <a:schemeClr val="accent5">
              <a:lumMod val="50000"/>
            </a:schemeClr>
          </a:solidFill>
        </a:ln>
      </dgm:spPr>
      <dgm:t>
        <a:bodyPr/>
        <a:lstStyle/>
        <a:p>
          <a:endParaRPr lang="sv-SE">
            <a:solidFill>
              <a:schemeClr val="bg1"/>
            </a:solidFill>
          </a:endParaRPr>
        </a:p>
      </dgm:t>
    </dgm:pt>
    <dgm:pt modelId="{498A2217-10F0-4715-B001-094E52D466BC}">
      <dgm:prSet phldrT="[Text]" custT="1"/>
      <dgm:spPr>
        <a:solidFill>
          <a:schemeClr val="accent5">
            <a:lumMod val="75000"/>
          </a:schemeClr>
        </a:solidFill>
        <a:ln>
          <a:solidFill>
            <a:schemeClr val="accent5">
              <a:lumMod val="50000"/>
            </a:schemeClr>
          </a:solidFill>
        </a:ln>
      </dgm:spPr>
      <dgm:t>
        <a:bodyPr/>
        <a:lstStyle/>
        <a:p>
          <a:r>
            <a:rPr lang="sv-SE" sz="900">
              <a:solidFill>
                <a:schemeClr val="bg1"/>
              </a:solidFill>
            </a:rPr>
            <a:t>Effekt på kort sikt</a:t>
          </a:r>
        </a:p>
        <a:p>
          <a:r>
            <a:rPr lang="sv-SE" sz="800">
              <a:solidFill>
                <a:schemeClr val="bg1"/>
              </a:solidFill>
            </a:rPr>
            <a:t>(vad väntas prestationerna leda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accent5">
            <a:lumMod val="75000"/>
          </a:schemeClr>
        </a:solidFill>
        <a:ln>
          <a:solidFill>
            <a:schemeClr val="accent5">
              <a:lumMod val="50000"/>
            </a:schemeClr>
          </a:solidFill>
        </a:ln>
      </dgm:spPr>
      <dgm:t>
        <a:bodyPr/>
        <a:lstStyle/>
        <a:p>
          <a:endParaRPr lang="sv-SE">
            <a:solidFill>
              <a:schemeClr val="bg1"/>
            </a:solidFill>
          </a:endParaRPr>
        </a:p>
      </dgm:t>
    </dgm:pt>
    <dgm:pt modelId="{BA458441-D850-4CAB-B7D2-8BFCA1DE98E9}">
      <dgm:prSet phldrT="[Text]" custT="1"/>
      <dgm:spPr>
        <a:solidFill>
          <a:schemeClr val="accent5">
            <a:lumMod val="75000"/>
          </a:schemeClr>
        </a:solidFill>
        <a:ln>
          <a:solidFill>
            <a:schemeClr val="accent5">
              <a:lumMod val="50000"/>
            </a:schemeClr>
          </a:solidFill>
        </a:ln>
      </dgm:spPr>
      <dgm:t>
        <a:bodyPr/>
        <a:lstStyle/>
        <a:p>
          <a:r>
            <a:rPr lang="sv-SE" sz="900">
              <a:solidFill>
                <a:schemeClr val="bg1"/>
              </a:solidFill>
            </a:rPr>
            <a:t>Effekt på längre sikt </a:t>
          </a:r>
        </a:p>
        <a:p>
          <a:r>
            <a:rPr lang="sv-SE" sz="800">
              <a:solidFill>
                <a:schemeClr val="bg1"/>
              </a:solidFill>
            </a:rPr>
            <a:t>(vad väntas de kortsiktiga effekterna leda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accent5">
            <a:lumMod val="75000"/>
          </a:schemeClr>
        </a:solidFill>
        <a:ln>
          <a:solidFill>
            <a:schemeClr val="accent5">
              <a:lumMod val="50000"/>
            </a:schemeClr>
          </a:solidFill>
        </a:ln>
      </dgm:spPr>
      <dgm:t>
        <a:bodyPr/>
        <a:lstStyle/>
        <a:p>
          <a:endParaRPr lang="sv-SE">
            <a:solidFill>
              <a:schemeClr val="bg1"/>
            </a:solidFill>
          </a:endParaRPr>
        </a:p>
      </dgm:t>
    </dgm:pt>
    <dgm:pt modelId="{9F6D1B49-8B29-474A-86DD-C3CFB9481EDC}">
      <dgm:prSet phldrT="[Text]" custT="1"/>
      <dgm:spPr>
        <a:ln>
          <a:solidFill>
            <a:schemeClr val="accent5">
              <a:lumMod val="50000"/>
            </a:schemeClr>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ln>
          <a:solidFill>
            <a:schemeClr val="accent5">
              <a:lumMod val="50000"/>
            </a:schemeClr>
          </a:solidFill>
        </a:ln>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accent5">
            <a:lumMod val="75000"/>
          </a:schemeClr>
        </a:solidFill>
        <a:ln>
          <a:solidFill>
            <a:schemeClr val="accent5">
              <a:lumMod val="50000"/>
            </a:schemeClr>
          </a:solidFill>
        </a:ln>
      </dgm:spPr>
      <dgm:t>
        <a:bodyPr/>
        <a:lstStyle/>
        <a:p>
          <a:endParaRPr lang="sv-SE">
            <a:solidFill>
              <a:schemeClr val="bg1"/>
            </a:solidFill>
          </a:endParaRPr>
        </a:p>
      </dgm:t>
    </dgm:pt>
    <dgm:pt modelId="{3A4C94BC-F6E5-4047-B1EA-AA4331095A11}">
      <dgm:prSet phldrT="[Text]" custT="1"/>
      <dgm:spPr>
        <a:solidFill>
          <a:schemeClr val="accent5">
            <a:lumMod val="75000"/>
          </a:schemeClr>
        </a:solidFill>
        <a:ln>
          <a:solidFill>
            <a:schemeClr val="accent5">
              <a:lumMod val="50000"/>
            </a:schemeClr>
          </a:solidFill>
        </a:ln>
      </dgm:spPr>
      <dgm:t>
        <a:bodyPr/>
        <a:lstStyle/>
        <a:p>
          <a:r>
            <a:rPr lang="sv-SE" sz="900">
              <a:solidFill>
                <a:schemeClr val="bg1"/>
              </a:solidFill>
            </a:rPr>
            <a:t>Aktiviteter</a:t>
          </a:r>
        </a:p>
        <a:p>
          <a:r>
            <a:rPr lang="sv-SE" sz="800">
              <a:solidFill>
                <a:schemeClr val="bg1"/>
              </a:solidFill>
            </a:rPr>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accent5">
            <a:lumMod val="75000"/>
          </a:schemeClr>
        </a:solidFill>
        <a:ln>
          <a:solidFill>
            <a:schemeClr val="accent5">
              <a:lumMod val="50000"/>
            </a:schemeClr>
          </a:solidFill>
        </a:ln>
      </dgm:spPr>
      <dgm:t>
        <a:bodyPr/>
        <a:lstStyle/>
        <a:p>
          <a:endParaRPr lang="sv-SE">
            <a:solidFill>
              <a:schemeClr val="bg1"/>
            </a:solidFill>
          </a:endParaRPr>
        </a:p>
      </dgm:t>
    </dgm:pt>
    <dgm:pt modelId="{C42B31BB-E8BE-4EEE-8BCC-74F90B8085E6}">
      <dgm:prSet phldrT="[Text]" custT="1"/>
      <dgm:spPr>
        <a:solidFill>
          <a:schemeClr val="bg1"/>
        </a:solidFill>
        <a:ln>
          <a:solidFill>
            <a:schemeClr val="accent5">
              <a:lumMod val="50000"/>
            </a:schemeClr>
          </a:solidFill>
        </a:ln>
      </dgm:spPr>
      <dgm:t>
        <a:bodyPr/>
        <a:lstStyle/>
        <a:p>
          <a:r>
            <a:rPr lang="sv-SE" sz="900"/>
            <a:t>Prestationer</a:t>
          </a:r>
        </a:p>
        <a:p>
          <a:r>
            <a:rPr lang="sv-SE" sz="800"/>
            <a:t>(vad </a:t>
          </a:r>
          <a:r>
            <a:rPr lang="sv-SE" sz="800" dirty="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accent5">
            <a:lumMod val="75000"/>
          </a:schemeClr>
        </a:solidFill>
        <a:ln>
          <a:solidFill>
            <a:schemeClr val="accent5">
              <a:lumMod val="50000"/>
            </a:schemeClr>
          </a:solidFill>
        </a:ln>
      </dgm:spPr>
      <dgm:t>
        <a:bodyPr/>
        <a:lstStyle/>
        <a:p>
          <a:endParaRPr lang="sv-SE">
            <a:solidFill>
              <a:schemeClr val="bg1"/>
            </a:solidFill>
          </a:endParaRPr>
        </a:p>
      </dgm:t>
    </dgm:pt>
    <dgm:pt modelId="{498A2217-10F0-4715-B001-094E52D466BC}">
      <dgm:prSet phldrT="[Text]" custT="1"/>
      <dgm:spPr>
        <a:solidFill>
          <a:schemeClr val="bg1"/>
        </a:solidFill>
        <a:ln>
          <a:solidFill>
            <a:schemeClr val="accent5">
              <a:lumMod val="50000"/>
            </a:schemeClr>
          </a:solidFill>
        </a:ln>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accent5">
            <a:lumMod val="75000"/>
          </a:schemeClr>
        </a:solidFill>
        <a:ln>
          <a:solidFill>
            <a:schemeClr val="accent5">
              <a:lumMod val="50000"/>
            </a:schemeClr>
          </a:solidFill>
        </a:ln>
      </dgm:spPr>
      <dgm:t>
        <a:bodyPr/>
        <a:lstStyle/>
        <a:p>
          <a:endParaRPr lang="sv-SE">
            <a:solidFill>
              <a:schemeClr val="bg1"/>
            </a:solidFill>
          </a:endParaRPr>
        </a:p>
      </dgm:t>
    </dgm:pt>
    <dgm:pt modelId="{BA458441-D850-4CAB-B7D2-8BFCA1DE98E9}">
      <dgm:prSet phldrT="[Text]" custT="1"/>
      <dgm:spPr>
        <a:solidFill>
          <a:schemeClr val="bg1"/>
        </a:solidFill>
        <a:ln>
          <a:solidFill>
            <a:schemeClr val="accent5">
              <a:lumMod val="50000"/>
            </a:schemeClr>
          </a:solidFill>
        </a:ln>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accent5">
            <a:lumMod val="75000"/>
          </a:schemeClr>
        </a:solidFill>
        <a:ln>
          <a:solidFill>
            <a:schemeClr val="accent5">
              <a:lumMod val="50000"/>
            </a:schemeClr>
          </a:solidFill>
        </a:ln>
      </dgm:spPr>
      <dgm:t>
        <a:bodyPr/>
        <a:lstStyle/>
        <a:p>
          <a:endParaRPr lang="sv-SE">
            <a:solidFill>
              <a:schemeClr val="bg1"/>
            </a:solidFill>
          </a:endParaRPr>
        </a:p>
      </dgm:t>
    </dgm:pt>
    <dgm:pt modelId="{9F6D1B49-8B29-474A-86DD-C3CFB9481EDC}">
      <dgm:prSet phldrT="[Text]" custT="1"/>
      <dgm:spPr>
        <a:ln>
          <a:solidFill>
            <a:schemeClr val="accent5">
              <a:lumMod val="50000"/>
            </a:schemeClr>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a:solidFill>
      <a:schemeClr val="accent5">
        <a:lumMod val="20000"/>
        <a:lumOff val="80000"/>
      </a:schemeClr>
    </a:solidFill>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solidFill>
          <a:schemeClr val="accent5">
            <a:lumMod val="75000"/>
          </a:schemeClr>
        </a:solidFill>
        <a:ln>
          <a:solidFill>
            <a:schemeClr val="accent5">
              <a:lumMod val="50000"/>
            </a:schemeClr>
          </a:solidFill>
        </a:ln>
      </dgm:spPr>
      <dgm:t>
        <a:bodyPr/>
        <a:lstStyle/>
        <a:p>
          <a:r>
            <a:rPr lang="sv-SE" sz="900">
              <a:solidFill>
                <a:schemeClr val="bg1"/>
              </a:solidFill>
            </a:rPr>
            <a:t>Resurser</a:t>
          </a:r>
        </a:p>
        <a:p>
          <a:r>
            <a:rPr lang="sv-SE" sz="800">
              <a:solidFill>
                <a:schemeClr val="bg1"/>
              </a:solidFill>
            </a:rPr>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accent5">
            <a:lumMod val="75000"/>
          </a:schemeClr>
        </a:solidFill>
      </dgm:spPr>
      <dgm:t>
        <a:bodyPr/>
        <a:lstStyle/>
        <a:p>
          <a:endParaRPr lang="sv-SE">
            <a:solidFill>
              <a:schemeClr val="bg1"/>
            </a:solidFill>
          </a:endParaRPr>
        </a:p>
      </dgm:t>
    </dgm:pt>
    <dgm:pt modelId="{3A4C94BC-F6E5-4047-B1EA-AA4331095A11}">
      <dgm:prSet phldrT="[Text]" custT="1"/>
      <dgm:spPr>
        <a:solidFill>
          <a:schemeClr val="bg1"/>
        </a:solidFill>
        <a:ln>
          <a:solidFill>
            <a:schemeClr val="accent5">
              <a:lumMod val="50000"/>
            </a:schemeClr>
          </a:solidFill>
        </a:ln>
      </dgm:spPr>
      <dgm:t>
        <a:bodyPr/>
        <a:lstStyle/>
        <a:p>
          <a:r>
            <a:rPr lang="sv-SE" sz="900"/>
            <a:t>Aktiviteter</a:t>
          </a:r>
        </a:p>
        <a:p>
          <a:r>
            <a:rPr lang="sv-SE" sz="800"/>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accent5">
            <a:lumMod val="75000"/>
          </a:schemeClr>
        </a:solidFill>
      </dgm:spPr>
      <dgm:t>
        <a:bodyPr/>
        <a:lstStyle/>
        <a:p>
          <a:endParaRPr lang="sv-SE">
            <a:solidFill>
              <a:schemeClr val="bg1"/>
            </a:solidFill>
          </a:endParaRPr>
        </a:p>
      </dgm:t>
    </dgm:pt>
    <dgm:pt modelId="{C42B31BB-E8BE-4EEE-8BCC-74F90B8085E6}">
      <dgm:prSet phldrT="[Text]" custT="1"/>
      <dgm:spPr>
        <a:solidFill>
          <a:schemeClr val="bg1"/>
        </a:solidFill>
        <a:ln>
          <a:solidFill>
            <a:schemeClr val="accent5">
              <a:lumMod val="50000"/>
            </a:schemeClr>
          </a:solidFill>
        </a:ln>
      </dgm:spPr>
      <dgm:t>
        <a:bodyPr/>
        <a:lstStyle/>
        <a:p>
          <a:r>
            <a:rPr lang="sv-SE" sz="900"/>
            <a:t>Prestationer</a:t>
          </a:r>
        </a:p>
        <a:p>
          <a:r>
            <a:rPr lang="sv-SE" sz="800"/>
            <a:t>(vad </a:t>
          </a:r>
          <a:r>
            <a:rPr lang="sv-SE" sz="800" dirty="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accent5">
            <a:lumMod val="75000"/>
          </a:schemeClr>
        </a:solidFill>
      </dgm:spPr>
      <dgm:t>
        <a:bodyPr/>
        <a:lstStyle/>
        <a:p>
          <a:endParaRPr lang="sv-SE">
            <a:solidFill>
              <a:schemeClr val="bg1"/>
            </a:solidFill>
          </a:endParaRPr>
        </a:p>
      </dgm:t>
    </dgm:pt>
    <dgm:pt modelId="{498A2217-10F0-4715-B001-094E52D466BC}">
      <dgm:prSet phldrT="[Text]" custT="1"/>
      <dgm:spPr>
        <a:solidFill>
          <a:schemeClr val="bg1"/>
        </a:solidFill>
        <a:ln>
          <a:solidFill>
            <a:schemeClr val="accent5">
              <a:lumMod val="50000"/>
            </a:schemeClr>
          </a:solidFill>
        </a:ln>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accent5">
            <a:lumMod val="75000"/>
          </a:schemeClr>
        </a:solidFill>
      </dgm:spPr>
      <dgm:t>
        <a:bodyPr/>
        <a:lstStyle/>
        <a:p>
          <a:endParaRPr lang="sv-SE">
            <a:solidFill>
              <a:schemeClr val="bg1"/>
            </a:solidFill>
          </a:endParaRPr>
        </a:p>
      </dgm:t>
    </dgm:pt>
    <dgm:pt modelId="{BA458441-D850-4CAB-B7D2-8BFCA1DE98E9}">
      <dgm:prSet phldrT="[Text]" custT="1"/>
      <dgm:spPr>
        <a:solidFill>
          <a:schemeClr val="bg1"/>
        </a:solidFill>
        <a:ln>
          <a:solidFill>
            <a:schemeClr val="accent5">
              <a:lumMod val="50000"/>
            </a:schemeClr>
          </a:solidFill>
        </a:ln>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accent5">
            <a:lumMod val="75000"/>
          </a:schemeClr>
        </a:solidFill>
      </dgm:spPr>
      <dgm:t>
        <a:bodyPr/>
        <a:lstStyle/>
        <a:p>
          <a:endParaRPr lang="sv-SE">
            <a:solidFill>
              <a:schemeClr val="bg1"/>
            </a:solidFill>
          </a:endParaRPr>
        </a:p>
      </dgm:t>
    </dgm:pt>
    <dgm:pt modelId="{9F6D1B49-8B29-474A-86DD-C3CFB9481EDC}">
      <dgm:prSet phldrT="[Text]" custT="1"/>
      <dgm:spPr>
        <a:ln>
          <a:solidFill>
            <a:schemeClr val="accent5">
              <a:lumMod val="50000"/>
            </a:schemeClr>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5454" y="0"/>
          <a:ext cx="766683" cy="806027"/>
        </a:xfrm>
        <a:prstGeom prst="roundRect">
          <a:avLst>
            <a:gd name="adj" fmla="val 10000"/>
          </a:avLst>
        </a:prstGeom>
        <a:solidFill>
          <a:schemeClr val="lt1">
            <a:hueOff val="0"/>
            <a:satOff val="0"/>
            <a:lumOff val="0"/>
            <a:alphaOff val="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7909" y="22455"/>
        <a:ext cx="721773" cy="761117"/>
      </dsp:txXfrm>
    </dsp:sp>
    <dsp:sp modelId="{E9D17FC6-C28F-45CE-970D-67475B8843E6}">
      <dsp:nvSpPr>
        <dsp:cNvPr id="0" name=""/>
        <dsp:cNvSpPr/>
      </dsp:nvSpPr>
      <dsp:spPr>
        <a:xfrm>
          <a:off x="848806" y="307944"/>
          <a:ext cx="162536" cy="190137"/>
        </a:xfrm>
        <a:prstGeom prst="rightArrow">
          <a:avLst>
            <a:gd name="adj1" fmla="val 60000"/>
            <a:gd name="adj2" fmla="val 50000"/>
          </a:avLst>
        </a:prstGeom>
        <a:solidFill>
          <a:schemeClr val="accent5">
            <a:lumMod val="75000"/>
          </a:schemeClr>
        </a:solidFill>
        <a:ln>
          <a:solidFill>
            <a:schemeClr val="accent5">
              <a:lumMod val="50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848806" y="345971"/>
        <a:ext cx="113775" cy="114083"/>
      </dsp:txXfrm>
    </dsp:sp>
    <dsp:sp modelId="{9C05B828-5156-405F-8BEC-B58D1F4240FC}">
      <dsp:nvSpPr>
        <dsp:cNvPr id="0" name=""/>
        <dsp:cNvSpPr/>
      </dsp:nvSpPr>
      <dsp:spPr>
        <a:xfrm>
          <a:off x="1078811" y="0"/>
          <a:ext cx="766683" cy="806027"/>
        </a:xfrm>
        <a:prstGeom prst="roundRect">
          <a:avLst>
            <a:gd name="adj" fmla="val 10000"/>
          </a:avLst>
        </a:prstGeom>
        <a:solidFill>
          <a:schemeClr val="lt1">
            <a:hueOff val="0"/>
            <a:satOff val="0"/>
            <a:lumOff val="0"/>
            <a:alphaOff val="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 i projektet)</a:t>
          </a:r>
        </a:p>
      </dsp:txBody>
      <dsp:txXfrm>
        <a:off x="1101266" y="22455"/>
        <a:ext cx="721773" cy="761117"/>
      </dsp:txXfrm>
    </dsp:sp>
    <dsp:sp modelId="{591277F9-28C5-4297-A8D8-309127EDD795}">
      <dsp:nvSpPr>
        <dsp:cNvPr id="0" name=""/>
        <dsp:cNvSpPr/>
      </dsp:nvSpPr>
      <dsp:spPr>
        <a:xfrm>
          <a:off x="1922163" y="307944"/>
          <a:ext cx="162536" cy="190137"/>
        </a:xfrm>
        <a:prstGeom prst="rightArrow">
          <a:avLst>
            <a:gd name="adj1" fmla="val 60000"/>
            <a:gd name="adj2" fmla="val 50000"/>
          </a:avLst>
        </a:prstGeom>
        <a:solidFill>
          <a:schemeClr val="accent5">
            <a:lumMod val="75000"/>
          </a:schemeClr>
        </a:solidFill>
        <a:ln>
          <a:solidFill>
            <a:schemeClr val="accent5">
              <a:lumMod val="50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1922163" y="345971"/>
        <a:ext cx="113775" cy="114083"/>
      </dsp:txXfrm>
    </dsp:sp>
    <dsp:sp modelId="{E00BF71F-D2F2-445D-A778-E5FFE5902D31}">
      <dsp:nvSpPr>
        <dsp:cNvPr id="0" name=""/>
        <dsp:cNvSpPr/>
      </dsp:nvSpPr>
      <dsp:spPr>
        <a:xfrm>
          <a:off x="2152169" y="0"/>
          <a:ext cx="766683" cy="806027"/>
        </a:xfrm>
        <a:prstGeom prst="roundRect">
          <a:avLst>
            <a:gd name="adj" fmla="val 10000"/>
          </a:avLst>
        </a:prstGeom>
        <a:solidFill>
          <a:schemeClr val="accent5">
            <a:lumMod val="7500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Prestationer</a:t>
          </a:r>
        </a:p>
        <a:p>
          <a:pPr marL="0" lvl="0" indent="0" algn="ctr" defTabSz="400050">
            <a:lnSpc>
              <a:spcPct val="90000"/>
            </a:lnSpc>
            <a:spcBef>
              <a:spcPct val="0"/>
            </a:spcBef>
            <a:spcAft>
              <a:spcPct val="35000"/>
            </a:spcAft>
            <a:buNone/>
          </a:pPr>
          <a:r>
            <a:rPr lang="sv-SE" sz="800" kern="1200">
              <a:solidFill>
                <a:schemeClr val="bg1"/>
              </a:solidFill>
            </a:rPr>
            <a:t>(vad ska projektet leverera)</a:t>
          </a:r>
        </a:p>
      </dsp:txBody>
      <dsp:txXfrm>
        <a:off x="2174624" y="22455"/>
        <a:ext cx="721773" cy="761117"/>
      </dsp:txXfrm>
    </dsp:sp>
    <dsp:sp modelId="{94401657-7ABF-45A1-9EC9-AF54915C70E1}">
      <dsp:nvSpPr>
        <dsp:cNvPr id="0" name=""/>
        <dsp:cNvSpPr/>
      </dsp:nvSpPr>
      <dsp:spPr>
        <a:xfrm>
          <a:off x="2995521" y="307944"/>
          <a:ext cx="162536" cy="190137"/>
        </a:xfrm>
        <a:prstGeom prst="rightArrow">
          <a:avLst>
            <a:gd name="adj1" fmla="val 60000"/>
            <a:gd name="adj2" fmla="val 50000"/>
          </a:avLst>
        </a:prstGeom>
        <a:solidFill>
          <a:schemeClr val="accent5">
            <a:lumMod val="75000"/>
          </a:schemeClr>
        </a:solidFill>
        <a:ln>
          <a:solidFill>
            <a:schemeClr val="accent5">
              <a:lumMod val="50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2995521" y="345971"/>
        <a:ext cx="113775" cy="114083"/>
      </dsp:txXfrm>
    </dsp:sp>
    <dsp:sp modelId="{598FA5F2-85BF-4002-8C51-B477A4C59442}">
      <dsp:nvSpPr>
        <dsp:cNvPr id="0" name=""/>
        <dsp:cNvSpPr/>
      </dsp:nvSpPr>
      <dsp:spPr>
        <a:xfrm>
          <a:off x="3225526" y="0"/>
          <a:ext cx="804029" cy="806027"/>
        </a:xfrm>
        <a:prstGeom prst="roundRect">
          <a:avLst>
            <a:gd name="adj" fmla="val 10000"/>
          </a:avLst>
        </a:prstGeom>
        <a:solidFill>
          <a:schemeClr val="accent5">
            <a:lumMod val="7500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Effekt på kort sikt</a:t>
          </a:r>
        </a:p>
        <a:p>
          <a:pPr marL="0" lvl="0" indent="0" algn="ctr" defTabSz="400050">
            <a:lnSpc>
              <a:spcPct val="90000"/>
            </a:lnSpc>
            <a:spcBef>
              <a:spcPct val="0"/>
            </a:spcBef>
            <a:spcAft>
              <a:spcPct val="35000"/>
            </a:spcAft>
            <a:buNone/>
          </a:pPr>
          <a:r>
            <a:rPr lang="sv-SE" sz="800" kern="1200">
              <a:solidFill>
                <a:schemeClr val="bg1"/>
              </a:solidFill>
            </a:rPr>
            <a:t>(vad väntas prestationerna leda till)</a:t>
          </a:r>
        </a:p>
      </dsp:txBody>
      <dsp:txXfrm>
        <a:off x="3249075" y="23549"/>
        <a:ext cx="756931" cy="758929"/>
      </dsp:txXfrm>
    </dsp:sp>
    <dsp:sp modelId="{B8AB4723-E560-44CA-B661-5E8920574551}">
      <dsp:nvSpPr>
        <dsp:cNvPr id="0" name=""/>
        <dsp:cNvSpPr/>
      </dsp:nvSpPr>
      <dsp:spPr>
        <a:xfrm>
          <a:off x="4106224" y="307944"/>
          <a:ext cx="162536" cy="190137"/>
        </a:xfrm>
        <a:prstGeom prst="rightArrow">
          <a:avLst>
            <a:gd name="adj1" fmla="val 60000"/>
            <a:gd name="adj2" fmla="val 50000"/>
          </a:avLst>
        </a:prstGeom>
        <a:solidFill>
          <a:schemeClr val="accent5">
            <a:lumMod val="75000"/>
          </a:schemeClr>
        </a:solidFill>
        <a:ln>
          <a:solidFill>
            <a:schemeClr val="accent5">
              <a:lumMod val="50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4106224" y="345971"/>
        <a:ext cx="113775" cy="114083"/>
      </dsp:txXfrm>
    </dsp:sp>
    <dsp:sp modelId="{71A994CB-7D13-4457-BB57-3EB52614E2C5}">
      <dsp:nvSpPr>
        <dsp:cNvPr id="0" name=""/>
        <dsp:cNvSpPr/>
      </dsp:nvSpPr>
      <dsp:spPr>
        <a:xfrm>
          <a:off x="4336229" y="0"/>
          <a:ext cx="766683" cy="806027"/>
        </a:xfrm>
        <a:prstGeom prst="roundRect">
          <a:avLst>
            <a:gd name="adj" fmla="val 10000"/>
          </a:avLst>
        </a:prstGeom>
        <a:solidFill>
          <a:schemeClr val="accent5">
            <a:lumMod val="7500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Effekt på längre sikt </a:t>
          </a:r>
        </a:p>
        <a:p>
          <a:pPr marL="0" lvl="0" indent="0" algn="ctr" defTabSz="400050">
            <a:lnSpc>
              <a:spcPct val="90000"/>
            </a:lnSpc>
            <a:spcBef>
              <a:spcPct val="0"/>
            </a:spcBef>
            <a:spcAft>
              <a:spcPct val="35000"/>
            </a:spcAft>
            <a:buNone/>
          </a:pPr>
          <a:r>
            <a:rPr lang="sv-SE" sz="800" kern="1200">
              <a:solidFill>
                <a:schemeClr val="bg1"/>
              </a:solidFill>
            </a:rPr>
            <a:t>(vad väntas de kortsiktiga effekterna leda till)</a:t>
          </a:r>
        </a:p>
      </dsp:txBody>
      <dsp:txXfrm>
        <a:off x="4358684" y="22455"/>
        <a:ext cx="721773" cy="761117"/>
      </dsp:txXfrm>
    </dsp:sp>
    <dsp:sp modelId="{1F0C3211-0D9A-4F15-B051-67BAEF5B48E4}">
      <dsp:nvSpPr>
        <dsp:cNvPr id="0" name=""/>
        <dsp:cNvSpPr/>
      </dsp:nvSpPr>
      <dsp:spPr>
        <a:xfrm>
          <a:off x="5179581" y="307944"/>
          <a:ext cx="162536" cy="190137"/>
        </a:xfrm>
        <a:prstGeom prst="rightArrow">
          <a:avLst>
            <a:gd name="adj1" fmla="val 60000"/>
            <a:gd name="adj2" fmla="val 50000"/>
          </a:avLst>
        </a:prstGeom>
        <a:solidFill>
          <a:schemeClr val="accent5">
            <a:lumMod val="75000"/>
          </a:schemeClr>
        </a:solidFill>
        <a:ln>
          <a:solidFill>
            <a:schemeClr val="accent5">
              <a:lumMod val="50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5179581" y="345971"/>
        <a:ext cx="113775" cy="114083"/>
      </dsp:txXfrm>
    </dsp:sp>
    <dsp:sp modelId="{D009E94A-BA19-40A1-8CD2-CB1AAB0BB7CA}">
      <dsp:nvSpPr>
        <dsp:cNvPr id="0" name=""/>
        <dsp:cNvSpPr/>
      </dsp:nvSpPr>
      <dsp:spPr>
        <a:xfrm>
          <a:off x="5409586" y="0"/>
          <a:ext cx="766683" cy="806027"/>
        </a:xfrm>
        <a:prstGeom prst="roundRect">
          <a:avLst>
            <a:gd name="adj" fmla="val 10000"/>
          </a:avLst>
        </a:prstGeom>
        <a:solidFill>
          <a:schemeClr val="lt1">
            <a:hueOff val="0"/>
            <a:satOff val="0"/>
            <a:lumOff val="0"/>
            <a:alphaOff val="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432041" y="22455"/>
        <a:ext cx="721773" cy="76111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2438" y="102946"/>
          <a:ext cx="767433" cy="821824"/>
        </a:xfrm>
        <a:prstGeom prst="roundRect">
          <a:avLst>
            <a:gd name="adj" fmla="val 10000"/>
          </a:avLst>
        </a:prstGeom>
        <a:solidFill>
          <a:schemeClr val="lt1">
            <a:hueOff val="0"/>
            <a:satOff val="0"/>
            <a:lumOff val="0"/>
            <a:alphaOff val="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4915" y="125423"/>
        <a:ext cx="722479" cy="776870"/>
      </dsp:txXfrm>
    </dsp:sp>
    <dsp:sp modelId="{E9D17FC6-C28F-45CE-970D-67475B8843E6}">
      <dsp:nvSpPr>
        <dsp:cNvPr id="0" name=""/>
        <dsp:cNvSpPr/>
      </dsp:nvSpPr>
      <dsp:spPr>
        <a:xfrm>
          <a:off x="846614" y="418696"/>
          <a:ext cx="162695" cy="190323"/>
        </a:xfrm>
        <a:prstGeom prst="rightArrow">
          <a:avLst>
            <a:gd name="adj1" fmla="val 60000"/>
            <a:gd name="adj2" fmla="val 50000"/>
          </a:avLst>
        </a:prstGeom>
        <a:solidFill>
          <a:schemeClr val="accent5">
            <a:lumMod val="75000"/>
          </a:schemeClr>
        </a:solidFill>
        <a:ln>
          <a:solidFill>
            <a:schemeClr val="accent5">
              <a:lumMod val="50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846614" y="456761"/>
        <a:ext cx="113887" cy="114193"/>
      </dsp:txXfrm>
    </dsp:sp>
    <dsp:sp modelId="{9C05B828-5156-405F-8BEC-B58D1F4240FC}">
      <dsp:nvSpPr>
        <dsp:cNvPr id="0" name=""/>
        <dsp:cNvSpPr/>
      </dsp:nvSpPr>
      <dsp:spPr>
        <a:xfrm>
          <a:off x="1076844" y="102946"/>
          <a:ext cx="767433" cy="821824"/>
        </a:xfrm>
        <a:prstGeom prst="roundRect">
          <a:avLst>
            <a:gd name="adj" fmla="val 10000"/>
          </a:avLst>
        </a:prstGeom>
        <a:solidFill>
          <a:schemeClr val="accent5">
            <a:lumMod val="7500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Aktiviteter</a:t>
          </a:r>
        </a:p>
        <a:p>
          <a:pPr marL="0" lvl="0" indent="0" algn="ctr" defTabSz="400050">
            <a:lnSpc>
              <a:spcPct val="90000"/>
            </a:lnSpc>
            <a:spcBef>
              <a:spcPct val="0"/>
            </a:spcBef>
            <a:spcAft>
              <a:spcPct val="35000"/>
            </a:spcAft>
            <a:buNone/>
          </a:pPr>
          <a:r>
            <a:rPr lang="sv-SE" sz="800" kern="1200">
              <a:solidFill>
                <a:schemeClr val="bg1"/>
              </a:solidFill>
            </a:rPr>
            <a:t>(vilka uppgifter ska genomföras)</a:t>
          </a:r>
        </a:p>
      </dsp:txBody>
      <dsp:txXfrm>
        <a:off x="1099321" y="125423"/>
        <a:ext cx="722479" cy="776870"/>
      </dsp:txXfrm>
    </dsp:sp>
    <dsp:sp modelId="{591277F9-28C5-4297-A8D8-309127EDD795}">
      <dsp:nvSpPr>
        <dsp:cNvPr id="0" name=""/>
        <dsp:cNvSpPr/>
      </dsp:nvSpPr>
      <dsp:spPr>
        <a:xfrm>
          <a:off x="1921021" y="418696"/>
          <a:ext cx="162695" cy="190323"/>
        </a:xfrm>
        <a:prstGeom prst="rightArrow">
          <a:avLst>
            <a:gd name="adj1" fmla="val 60000"/>
            <a:gd name="adj2" fmla="val 50000"/>
          </a:avLst>
        </a:prstGeom>
        <a:solidFill>
          <a:schemeClr val="accent5">
            <a:lumMod val="75000"/>
          </a:schemeClr>
        </a:solidFill>
        <a:ln>
          <a:solidFill>
            <a:schemeClr val="accent5">
              <a:lumMod val="50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1921021" y="456761"/>
        <a:ext cx="113887" cy="114193"/>
      </dsp:txXfrm>
    </dsp:sp>
    <dsp:sp modelId="{E00BF71F-D2F2-445D-A778-E5FFE5902D31}">
      <dsp:nvSpPr>
        <dsp:cNvPr id="0" name=""/>
        <dsp:cNvSpPr/>
      </dsp:nvSpPr>
      <dsp:spPr>
        <a:xfrm>
          <a:off x="2151251" y="102946"/>
          <a:ext cx="767433" cy="821824"/>
        </a:xfrm>
        <a:prstGeom prst="roundRect">
          <a:avLst>
            <a:gd name="adj" fmla="val 10000"/>
          </a:avLst>
        </a:prstGeom>
        <a:solidFill>
          <a:schemeClr val="bg1"/>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a:t>
          </a:r>
          <a:r>
            <a:rPr lang="sv-SE" sz="800" kern="1200" dirty="0"/>
            <a:t>projektet</a:t>
          </a:r>
          <a:r>
            <a:rPr lang="sv-SE" sz="800" kern="1200"/>
            <a:t> ska leverera)</a:t>
          </a:r>
        </a:p>
      </dsp:txBody>
      <dsp:txXfrm>
        <a:off x="2173728" y="125423"/>
        <a:ext cx="722479" cy="776870"/>
      </dsp:txXfrm>
    </dsp:sp>
    <dsp:sp modelId="{94401657-7ABF-45A1-9EC9-AF54915C70E1}">
      <dsp:nvSpPr>
        <dsp:cNvPr id="0" name=""/>
        <dsp:cNvSpPr/>
      </dsp:nvSpPr>
      <dsp:spPr>
        <a:xfrm>
          <a:off x="2995428" y="418696"/>
          <a:ext cx="162695" cy="190323"/>
        </a:xfrm>
        <a:prstGeom prst="rightArrow">
          <a:avLst>
            <a:gd name="adj1" fmla="val 60000"/>
            <a:gd name="adj2" fmla="val 50000"/>
          </a:avLst>
        </a:prstGeom>
        <a:solidFill>
          <a:schemeClr val="accent5">
            <a:lumMod val="75000"/>
          </a:schemeClr>
        </a:solidFill>
        <a:ln>
          <a:solidFill>
            <a:schemeClr val="accent5">
              <a:lumMod val="50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2995428" y="456761"/>
        <a:ext cx="113887" cy="114193"/>
      </dsp:txXfrm>
    </dsp:sp>
    <dsp:sp modelId="{598FA5F2-85BF-4002-8C51-B477A4C59442}">
      <dsp:nvSpPr>
        <dsp:cNvPr id="0" name=""/>
        <dsp:cNvSpPr/>
      </dsp:nvSpPr>
      <dsp:spPr>
        <a:xfrm>
          <a:off x="3225658" y="102946"/>
          <a:ext cx="804815" cy="821824"/>
        </a:xfrm>
        <a:prstGeom prst="roundRect">
          <a:avLst>
            <a:gd name="adj" fmla="val 10000"/>
          </a:avLst>
        </a:prstGeom>
        <a:solidFill>
          <a:schemeClr val="bg1"/>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prestationerna leder till)</a:t>
          </a:r>
        </a:p>
      </dsp:txBody>
      <dsp:txXfrm>
        <a:off x="3249230" y="126518"/>
        <a:ext cx="757671" cy="774680"/>
      </dsp:txXfrm>
    </dsp:sp>
    <dsp:sp modelId="{B8AB4723-E560-44CA-B661-5E8920574551}">
      <dsp:nvSpPr>
        <dsp:cNvPr id="0" name=""/>
        <dsp:cNvSpPr/>
      </dsp:nvSpPr>
      <dsp:spPr>
        <a:xfrm>
          <a:off x="4107216" y="418696"/>
          <a:ext cx="162695" cy="190323"/>
        </a:xfrm>
        <a:prstGeom prst="rightArrow">
          <a:avLst>
            <a:gd name="adj1" fmla="val 60000"/>
            <a:gd name="adj2" fmla="val 50000"/>
          </a:avLst>
        </a:prstGeom>
        <a:solidFill>
          <a:schemeClr val="accent5">
            <a:lumMod val="75000"/>
          </a:schemeClr>
        </a:solidFill>
        <a:ln>
          <a:solidFill>
            <a:schemeClr val="accent5">
              <a:lumMod val="50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4107216" y="456761"/>
        <a:ext cx="113887" cy="114193"/>
      </dsp:txXfrm>
    </dsp:sp>
    <dsp:sp modelId="{71A994CB-7D13-4457-BB57-3EB52614E2C5}">
      <dsp:nvSpPr>
        <dsp:cNvPr id="0" name=""/>
        <dsp:cNvSpPr/>
      </dsp:nvSpPr>
      <dsp:spPr>
        <a:xfrm>
          <a:off x="4337446" y="102946"/>
          <a:ext cx="767433" cy="821824"/>
        </a:xfrm>
        <a:prstGeom prst="roundRect">
          <a:avLst>
            <a:gd name="adj" fmla="val 10000"/>
          </a:avLst>
        </a:prstGeom>
        <a:solidFill>
          <a:schemeClr val="bg1"/>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de kortsiktiga effekterna leder till)</a:t>
          </a:r>
        </a:p>
      </dsp:txBody>
      <dsp:txXfrm>
        <a:off x="4359923" y="125423"/>
        <a:ext cx="722479" cy="776870"/>
      </dsp:txXfrm>
    </dsp:sp>
    <dsp:sp modelId="{1F0C3211-0D9A-4F15-B051-67BAEF5B48E4}">
      <dsp:nvSpPr>
        <dsp:cNvPr id="0" name=""/>
        <dsp:cNvSpPr/>
      </dsp:nvSpPr>
      <dsp:spPr>
        <a:xfrm>
          <a:off x="5181623" y="418696"/>
          <a:ext cx="162695" cy="190323"/>
        </a:xfrm>
        <a:prstGeom prst="rightArrow">
          <a:avLst>
            <a:gd name="adj1" fmla="val 60000"/>
            <a:gd name="adj2" fmla="val 50000"/>
          </a:avLst>
        </a:prstGeom>
        <a:solidFill>
          <a:schemeClr val="accent5">
            <a:lumMod val="75000"/>
          </a:schemeClr>
        </a:solidFill>
        <a:ln>
          <a:solidFill>
            <a:schemeClr val="accent5">
              <a:lumMod val="50000"/>
            </a:schemeClr>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5181623" y="456761"/>
        <a:ext cx="113887" cy="114193"/>
      </dsp:txXfrm>
    </dsp:sp>
    <dsp:sp modelId="{D009E94A-BA19-40A1-8CD2-CB1AAB0BB7CA}">
      <dsp:nvSpPr>
        <dsp:cNvPr id="0" name=""/>
        <dsp:cNvSpPr/>
      </dsp:nvSpPr>
      <dsp:spPr>
        <a:xfrm>
          <a:off x="5411853" y="102946"/>
          <a:ext cx="767433" cy="821824"/>
        </a:xfrm>
        <a:prstGeom prst="roundRect">
          <a:avLst>
            <a:gd name="adj" fmla="val 10000"/>
          </a:avLst>
        </a:prstGeom>
        <a:solidFill>
          <a:schemeClr val="lt1">
            <a:hueOff val="0"/>
            <a:satOff val="0"/>
            <a:lumOff val="0"/>
            <a:alphaOff val="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434330" y="125423"/>
        <a:ext cx="722479" cy="776870"/>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5301" y="108307"/>
          <a:ext cx="745223" cy="815258"/>
        </a:xfrm>
        <a:prstGeom prst="roundRect">
          <a:avLst>
            <a:gd name="adj" fmla="val 10000"/>
          </a:avLst>
        </a:prstGeom>
        <a:solidFill>
          <a:schemeClr val="accent5">
            <a:lumMod val="7500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Resurser</a:t>
          </a:r>
        </a:p>
        <a:p>
          <a:pPr marL="0" lvl="0" indent="0" algn="ctr" defTabSz="400050">
            <a:lnSpc>
              <a:spcPct val="90000"/>
            </a:lnSpc>
            <a:spcBef>
              <a:spcPct val="0"/>
            </a:spcBef>
            <a:spcAft>
              <a:spcPct val="35000"/>
            </a:spcAft>
            <a:buNone/>
          </a:pPr>
          <a:r>
            <a:rPr lang="sv-SE" sz="800" kern="1200">
              <a:solidFill>
                <a:schemeClr val="bg1"/>
              </a:solidFill>
            </a:rPr>
            <a:t>(vad behövs för att genomföra projektet)</a:t>
          </a:r>
        </a:p>
      </dsp:txBody>
      <dsp:txXfrm>
        <a:off x="27128" y="130134"/>
        <a:ext cx="701569" cy="771604"/>
      </dsp:txXfrm>
    </dsp:sp>
    <dsp:sp modelId="{E9D17FC6-C28F-45CE-970D-67475B8843E6}">
      <dsp:nvSpPr>
        <dsp:cNvPr id="0" name=""/>
        <dsp:cNvSpPr/>
      </dsp:nvSpPr>
      <dsp:spPr>
        <a:xfrm>
          <a:off x="825046" y="423529"/>
          <a:ext cx="157987" cy="184815"/>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825046" y="460492"/>
        <a:ext cx="110591" cy="110889"/>
      </dsp:txXfrm>
    </dsp:sp>
    <dsp:sp modelId="{9C05B828-5156-405F-8BEC-B58D1F4240FC}">
      <dsp:nvSpPr>
        <dsp:cNvPr id="0" name=""/>
        <dsp:cNvSpPr/>
      </dsp:nvSpPr>
      <dsp:spPr>
        <a:xfrm>
          <a:off x="1048613" y="108307"/>
          <a:ext cx="745223" cy="815258"/>
        </a:xfrm>
        <a:prstGeom prst="roundRect">
          <a:avLst>
            <a:gd name="adj" fmla="val 10000"/>
          </a:avLst>
        </a:prstGeom>
        <a:solidFill>
          <a:schemeClr val="bg1"/>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a:t>
          </a:r>
        </a:p>
      </dsp:txBody>
      <dsp:txXfrm>
        <a:off x="1070440" y="130134"/>
        <a:ext cx="701569" cy="771604"/>
      </dsp:txXfrm>
    </dsp:sp>
    <dsp:sp modelId="{591277F9-28C5-4297-A8D8-309127EDD795}">
      <dsp:nvSpPr>
        <dsp:cNvPr id="0" name=""/>
        <dsp:cNvSpPr/>
      </dsp:nvSpPr>
      <dsp:spPr>
        <a:xfrm>
          <a:off x="1868359" y="423529"/>
          <a:ext cx="157987" cy="184815"/>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1868359" y="460492"/>
        <a:ext cx="110591" cy="110889"/>
      </dsp:txXfrm>
    </dsp:sp>
    <dsp:sp modelId="{E00BF71F-D2F2-445D-A778-E5FFE5902D31}">
      <dsp:nvSpPr>
        <dsp:cNvPr id="0" name=""/>
        <dsp:cNvSpPr/>
      </dsp:nvSpPr>
      <dsp:spPr>
        <a:xfrm>
          <a:off x="2091926" y="108307"/>
          <a:ext cx="745223" cy="815258"/>
        </a:xfrm>
        <a:prstGeom prst="roundRect">
          <a:avLst>
            <a:gd name="adj" fmla="val 10000"/>
          </a:avLst>
        </a:prstGeom>
        <a:solidFill>
          <a:schemeClr val="bg1"/>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a:t>
          </a:r>
          <a:r>
            <a:rPr lang="sv-SE" sz="800" kern="1200" dirty="0"/>
            <a:t>projektet</a:t>
          </a:r>
          <a:r>
            <a:rPr lang="sv-SE" sz="800" kern="1200"/>
            <a:t> ska leverera)</a:t>
          </a:r>
        </a:p>
      </dsp:txBody>
      <dsp:txXfrm>
        <a:off x="2113753" y="130134"/>
        <a:ext cx="701569" cy="771604"/>
      </dsp:txXfrm>
    </dsp:sp>
    <dsp:sp modelId="{94401657-7ABF-45A1-9EC9-AF54915C70E1}">
      <dsp:nvSpPr>
        <dsp:cNvPr id="0" name=""/>
        <dsp:cNvSpPr/>
      </dsp:nvSpPr>
      <dsp:spPr>
        <a:xfrm>
          <a:off x="2911671" y="423529"/>
          <a:ext cx="157987" cy="184815"/>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2911671" y="460492"/>
        <a:ext cx="110591" cy="110889"/>
      </dsp:txXfrm>
    </dsp:sp>
    <dsp:sp modelId="{598FA5F2-85BF-4002-8C51-B477A4C59442}">
      <dsp:nvSpPr>
        <dsp:cNvPr id="0" name=""/>
        <dsp:cNvSpPr/>
      </dsp:nvSpPr>
      <dsp:spPr>
        <a:xfrm>
          <a:off x="3135238" y="108307"/>
          <a:ext cx="781522" cy="815258"/>
        </a:xfrm>
        <a:prstGeom prst="roundRect">
          <a:avLst>
            <a:gd name="adj" fmla="val 10000"/>
          </a:avLst>
        </a:prstGeom>
        <a:solidFill>
          <a:schemeClr val="bg1"/>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prestationerna leder till)</a:t>
          </a:r>
        </a:p>
      </dsp:txBody>
      <dsp:txXfrm>
        <a:off x="3158128" y="131197"/>
        <a:ext cx="735742" cy="769478"/>
      </dsp:txXfrm>
    </dsp:sp>
    <dsp:sp modelId="{B8AB4723-E560-44CA-B661-5E8920574551}">
      <dsp:nvSpPr>
        <dsp:cNvPr id="0" name=""/>
        <dsp:cNvSpPr/>
      </dsp:nvSpPr>
      <dsp:spPr>
        <a:xfrm>
          <a:off x="3991284" y="423529"/>
          <a:ext cx="157987" cy="184815"/>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3991284" y="460492"/>
        <a:ext cx="110591" cy="110889"/>
      </dsp:txXfrm>
    </dsp:sp>
    <dsp:sp modelId="{71A994CB-7D13-4457-BB57-3EB52614E2C5}">
      <dsp:nvSpPr>
        <dsp:cNvPr id="0" name=""/>
        <dsp:cNvSpPr/>
      </dsp:nvSpPr>
      <dsp:spPr>
        <a:xfrm>
          <a:off x="4214850" y="108307"/>
          <a:ext cx="745223" cy="815258"/>
        </a:xfrm>
        <a:prstGeom prst="roundRect">
          <a:avLst>
            <a:gd name="adj" fmla="val 10000"/>
          </a:avLst>
        </a:prstGeom>
        <a:solidFill>
          <a:schemeClr val="bg1"/>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de kortsiktiga effekterna leder till)</a:t>
          </a:r>
        </a:p>
      </dsp:txBody>
      <dsp:txXfrm>
        <a:off x="4236677" y="130134"/>
        <a:ext cx="701569" cy="771604"/>
      </dsp:txXfrm>
    </dsp:sp>
    <dsp:sp modelId="{1F0C3211-0D9A-4F15-B051-67BAEF5B48E4}">
      <dsp:nvSpPr>
        <dsp:cNvPr id="0" name=""/>
        <dsp:cNvSpPr/>
      </dsp:nvSpPr>
      <dsp:spPr>
        <a:xfrm>
          <a:off x="5034596" y="423529"/>
          <a:ext cx="157987" cy="184815"/>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solidFill>
              <a:schemeClr val="bg1"/>
            </a:solidFill>
          </a:endParaRPr>
        </a:p>
      </dsp:txBody>
      <dsp:txXfrm>
        <a:off x="5034596" y="460492"/>
        <a:ext cx="110591" cy="110889"/>
      </dsp:txXfrm>
    </dsp:sp>
    <dsp:sp modelId="{D009E94A-BA19-40A1-8CD2-CB1AAB0BB7CA}">
      <dsp:nvSpPr>
        <dsp:cNvPr id="0" name=""/>
        <dsp:cNvSpPr/>
      </dsp:nvSpPr>
      <dsp:spPr>
        <a:xfrm>
          <a:off x="5258163" y="108307"/>
          <a:ext cx="745223" cy="815258"/>
        </a:xfrm>
        <a:prstGeom prst="roundRect">
          <a:avLst>
            <a:gd name="adj" fmla="val 10000"/>
          </a:avLst>
        </a:prstGeom>
        <a:solidFill>
          <a:schemeClr val="lt1">
            <a:hueOff val="0"/>
            <a:satOff val="0"/>
            <a:lumOff val="0"/>
            <a:alphaOff val="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279990" y="130134"/>
        <a:ext cx="701569" cy="771604"/>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89058</xdr:colOff>
      <xdr:row>175</xdr:row>
      <xdr:rowOff>165576</xdr:rowOff>
    </xdr:from>
    <xdr:to>
      <xdr:col>9</xdr:col>
      <xdr:colOff>679608</xdr:colOff>
      <xdr:row>180</xdr:row>
      <xdr:rowOff>66728</xdr:rowOff>
    </xdr:to>
    <xdr:graphicFrame macro="">
      <xdr:nvGraphicFramePr>
        <xdr:cNvPr id="12" name="Diagra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123265</xdr:colOff>
      <xdr:row>344</xdr:row>
      <xdr:rowOff>184150</xdr:rowOff>
    </xdr:from>
    <xdr:to>
      <xdr:col>9</xdr:col>
      <xdr:colOff>713815</xdr:colOff>
      <xdr:row>350</xdr:row>
      <xdr:rowOff>68867</xdr:rowOff>
    </xdr:to>
    <xdr:graphicFrame macro="">
      <xdr:nvGraphicFramePr>
        <xdr:cNvPr id="13" name="Diagra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61913</xdr:colOff>
      <xdr:row>6</xdr:row>
      <xdr:rowOff>151823</xdr:rowOff>
    </xdr:from>
    <xdr:to>
      <xdr:col>6</xdr:col>
      <xdr:colOff>650876</xdr:colOff>
      <xdr:row>12</xdr:row>
      <xdr:rowOff>40697</xdr:rowOff>
    </xdr:to>
    <xdr:graphicFrame macro="">
      <xdr:nvGraphicFramePr>
        <xdr:cNvPr id="8" name="Diagram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251732</xdr:colOff>
      <xdr:row>68</xdr:row>
      <xdr:rowOff>21544</xdr:rowOff>
    </xdr:from>
    <xdr:to>
      <xdr:col>13</xdr:col>
      <xdr:colOff>616859</xdr:colOff>
      <xdr:row>79</xdr:row>
      <xdr:rowOff>34018</xdr:rowOff>
    </xdr:to>
    <xdr:sp macro="" textlink="">
      <xdr:nvSpPr>
        <xdr:cNvPr id="4" name="textruta 3">
          <a:extLst>
            <a:ext uri="{FF2B5EF4-FFF2-40B4-BE49-F238E27FC236}">
              <a16:creationId xmlns:a16="http://schemas.microsoft.com/office/drawing/2014/main" id="{00000000-0008-0000-0100-000004000000}"/>
            </a:ext>
          </a:extLst>
        </xdr:cNvPr>
        <xdr:cNvSpPr txBox="1"/>
      </xdr:nvSpPr>
      <xdr:spPr>
        <a:xfrm>
          <a:off x="6483803" y="12172723"/>
          <a:ext cx="3855360" cy="2495777"/>
        </a:xfrm>
        <a:prstGeom prst="rect">
          <a:avLst/>
        </a:prstGeom>
        <a:solidFill>
          <a:schemeClr val="accent5">
            <a:lumMod val="40000"/>
            <a:lumOff val="60000"/>
          </a:schemeClr>
        </a:solidFill>
        <a:ln>
          <a:solidFill>
            <a:schemeClr val="accent5">
              <a:lumMod val="5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sv-SE" sz="1000" b="1">
              <a:latin typeface="+mj-lt"/>
            </a:rPr>
            <a:t>Funktioner i tabellerna:</a:t>
          </a:r>
        </a:p>
        <a:p>
          <a:endParaRPr lang="sv-SE" sz="1000">
            <a:latin typeface="Garamond" panose="02020404030301010803" pitchFamily="18" charset="0"/>
          </a:endParaRPr>
        </a:p>
        <a:p>
          <a:r>
            <a:rPr lang="sv-SE" sz="1000">
              <a:latin typeface="Garamond" panose="02020404030301010803" pitchFamily="18" charset="0"/>
            </a:rPr>
            <a:t>- </a:t>
          </a:r>
          <a:r>
            <a:rPr lang="sv-SE" sz="1000" b="1">
              <a:latin typeface="Garamond" panose="02020404030301010803" pitchFamily="18" charset="0"/>
            </a:rPr>
            <a:t>välj år och antal </a:t>
          </a:r>
          <a:r>
            <a:rPr lang="sv-SE" sz="1000">
              <a:latin typeface="Garamond" panose="02020404030301010803" pitchFamily="18" charset="0"/>
            </a:rPr>
            <a:t>för varje kostnadsrad för att beloppet ska summeras till tabellen </a:t>
          </a:r>
          <a:r>
            <a:rPr lang="sv-SE" sz="1000" b="1">
              <a:latin typeface="Garamond" panose="02020404030301010803" pitchFamily="18" charset="0"/>
            </a:rPr>
            <a:t>PROJEKTBUDGET,</a:t>
          </a:r>
        </a:p>
        <a:p>
          <a:endParaRPr lang="sv-SE" sz="1000" b="1">
            <a:latin typeface="Garamond" panose="02020404030301010803" pitchFamily="18" charset="0"/>
          </a:endParaRPr>
        </a:p>
        <a:p>
          <a:r>
            <a:rPr lang="sv-SE" sz="1000">
              <a:latin typeface="Garamond" panose="02020404030301010803" pitchFamily="18" charset="0"/>
            </a:rPr>
            <a:t>- peka på den röda trekanten i övre högra hörnet på en cell i tabellrubrikerna, så </a:t>
          </a:r>
          <a:r>
            <a:rPr lang="sv-SE" sz="1000" b="1">
              <a:latin typeface="Garamond" panose="02020404030301010803" pitchFamily="18" charset="0"/>
            </a:rPr>
            <a:t>öppnas en ruta med information </a:t>
          </a:r>
          <a:r>
            <a:rPr lang="sv-SE" sz="1000">
              <a:latin typeface="Garamond" panose="02020404030301010803" pitchFamily="18" charset="0"/>
            </a:rPr>
            <a:t>om den aktuella kolumnen,</a:t>
          </a:r>
        </a:p>
        <a:p>
          <a:endParaRPr lang="sv-SE" sz="1000">
            <a:latin typeface="Garamond" panose="02020404030301010803" pitchFamily="18" charset="0"/>
          </a:endParaRPr>
        </a:p>
        <a:p>
          <a:r>
            <a:rPr lang="sv-SE" sz="1000">
              <a:latin typeface="Garamond" panose="02020404030301010803" pitchFamily="18" charset="0"/>
            </a:rPr>
            <a:t>- det går bra att </a:t>
          </a:r>
          <a:r>
            <a:rPr lang="sv-SE" sz="1000" b="1">
              <a:latin typeface="Garamond" panose="02020404030301010803" pitchFamily="18" charset="0"/>
            </a:rPr>
            <a:t>kopiera enskilda celler </a:t>
          </a:r>
          <a:r>
            <a:rPr lang="sv-SE" sz="1000">
              <a:latin typeface="Garamond" panose="02020404030301010803" pitchFamily="18" charset="0"/>
            </a:rPr>
            <a:t>(även rullistor). Kontrollera noga att summeringen till Projketbudgeten stämmer om ni kopierat information mellan rader,</a:t>
          </a:r>
        </a:p>
        <a:p>
          <a:endParaRPr lang="sv-SE" sz="1000">
            <a:latin typeface="Garamond" panose="02020404030301010803" pitchFamily="18" charset="0"/>
          </a:endParaRPr>
        </a:p>
        <a:p>
          <a:r>
            <a:rPr lang="sv-SE" sz="1000">
              <a:latin typeface="Garamond" panose="02020404030301010803" pitchFamily="18" charset="0"/>
            </a:rPr>
            <a:t>- det går att </a:t>
          </a:r>
          <a:r>
            <a:rPr lang="sv-SE" sz="1000" b="1">
              <a:latin typeface="Garamond" panose="02020404030301010803" pitchFamily="18" charset="0"/>
            </a:rPr>
            <a:t>sortera och filtrera i de enskilda tabellerna </a:t>
          </a:r>
          <a:r>
            <a:rPr lang="sv-SE" sz="1000" b="0">
              <a:latin typeface="Garamond" panose="02020404030301010803" pitchFamily="18" charset="0"/>
            </a:rPr>
            <a:t>för</a:t>
          </a:r>
          <a:r>
            <a:rPr lang="sv-SE" sz="1000" b="0" baseline="0">
              <a:latin typeface="Garamond" panose="02020404030301010803" pitchFamily="18" charset="0"/>
            </a:rPr>
            <a:t> olika kostnader</a:t>
          </a:r>
          <a:r>
            <a:rPr lang="sv-SE" sz="1000">
              <a:latin typeface="Garamond" panose="02020404030301010803" pitchFamily="18" charset="0"/>
            </a:rPr>
            <a:t> (undantaget övning). Kontrollera noga att summeringen till Projketbudgeten stämmer om ni sorterat i tabellerna.</a:t>
          </a:r>
        </a:p>
        <a:p>
          <a:endParaRPr lang="sv-SE" sz="1000">
            <a:latin typeface="Garamond" panose="02020404030301010803"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52</xdr:row>
          <xdr:rowOff>28574</xdr:rowOff>
        </xdr:from>
        <xdr:to>
          <xdr:col>9</xdr:col>
          <xdr:colOff>656999</xdr:colOff>
          <xdr:row>57</xdr:row>
          <xdr:rowOff>16200</xdr:rowOff>
        </xdr:to>
        <xdr:grpSp>
          <xdr:nvGrpSpPr>
            <xdr:cNvPr id="2" name="Grupp 1">
              <a:extLst>
                <a:ext uri="{FF2B5EF4-FFF2-40B4-BE49-F238E27FC236}">
                  <a16:creationId xmlns:a16="http://schemas.microsoft.com/office/drawing/2014/main" id="{00000000-0008-0000-0200-000002000000}"/>
                </a:ext>
              </a:extLst>
            </xdr:cNvPr>
            <xdr:cNvGrpSpPr/>
          </xdr:nvGrpSpPr>
          <xdr:grpSpPr>
            <a:xfrm>
              <a:off x="396586" y="9995188"/>
              <a:ext cx="5906140" cy="940126"/>
              <a:chOff x="295275" y="9763124"/>
              <a:chExt cx="5933842" cy="940129"/>
            </a:xfrm>
          </xdr:grpSpPr>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295275" y="9763124"/>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Övning med fältenheter</a:t>
                </a:r>
              </a:p>
            </xdr:txBody>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295275" y="10110787"/>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Seminarieövning</a:t>
                </a:r>
              </a:p>
            </xdr:txBody>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2362200" y="9763124"/>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Simuleringsövning med motspel</a:t>
                </a:r>
              </a:p>
            </xdr:txBody>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2362200" y="10110787"/>
                <a:ext cx="1800000" cy="20955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Funktionsövning</a:t>
                </a:r>
              </a:p>
            </xdr:txBody>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4429114" y="9763124"/>
                <a:ext cx="1800003" cy="20955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Ej beslutat</a:t>
                </a:r>
              </a:p>
            </xdr:txBody>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295275" y="10458453"/>
                <a:ext cx="2286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Annat, kommentera vad:</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563846</xdr:colOff>
          <xdr:row>23</xdr:row>
          <xdr:rowOff>66678</xdr:rowOff>
        </xdr:from>
        <xdr:to>
          <xdr:col>9</xdr:col>
          <xdr:colOff>683174</xdr:colOff>
          <xdr:row>28</xdr:row>
          <xdr:rowOff>126174</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598482" y="4500133"/>
              <a:ext cx="5730419" cy="1011996"/>
              <a:chOff x="57149" y="11668101"/>
              <a:chExt cx="5760000" cy="1012012"/>
            </a:xfrm>
          </xdr:grpSpPr>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57149" y="12435313"/>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ska följa MSB:s övningsvägledning och dess nomenklatur för övningar.</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57149" y="12051714"/>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ska anmäla övningen till den nationella övningskalendern vid beslut om godkänd ansökan.</a:t>
                </a:r>
              </a:p>
            </xdr:txBody>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57149" y="11668101"/>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vi följer MSB:s gällande övningsinriktning.</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82</xdr:row>
          <xdr:rowOff>152400</xdr:rowOff>
        </xdr:from>
        <xdr:to>
          <xdr:col>9</xdr:col>
          <xdr:colOff>714375</xdr:colOff>
          <xdr:row>84</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det finns en övningsutvärdering och en erfarenhetshantering planerad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86</xdr:row>
          <xdr:rowOff>0</xdr:rowOff>
        </xdr:from>
        <xdr:to>
          <xdr:col>9</xdr:col>
          <xdr:colOff>714375</xdr:colOff>
          <xdr:row>87</xdr:row>
          <xdr:rowOff>76200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kunskaper och lärdomar ska komma aktören och övriga till 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84</xdr:row>
          <xdr:rowOff>95250</xdr:rowOff>
        </xdr:from>
        <xdr:to>
          <xdr:col>9</xdr:col>
          <xdr:colOff>714375</xdr:colOff>
          <xdr:row>85</xdr:row>
          <xdr:rowOff>142875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det finns resurser avsatta för detta.</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339436</xdr:colOff>
      <xdr:row>2</xdr:row>
      <xdr:rowOff>139878</xdr:rowOff>
    </xdr:from>
    <xdr:to>
      <xdr:col>8</xdr:col>
      <xdr:colOff>1205345</xdr:colOff>
      <xdr:row>3</xdr:row>
      <xdr:rowOff>102911</xdr:rowOff>
    </xdr:to>
    <xdr:pic>
      <xdr:nvPicPr>
        <xdr:cNvPr id="3" name="Bildobjekt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748654" y="617860"/>
          <a:ext cx="865909" cy="924192"/>
        </a:xfrm>
        <a:prstGeom prst="rect">
          <a:avLst/>
        </a:prstGeom>
      </xdr:spPr>
    </xdr:pic>
    <xdr:clientData/>
  </xdr:twoCellAnchor>
  <xdr:twoCellAnchor editAs="oneCell">
    <xdr:from>
      <xdr:col>8</xdr:col>
      <xdr:colOff>1551709</xdr:colOff>
      <xdr:row>2</xdr:row>
      <xdr:rowOff>147289</xdr:rowOff>
    </xdr:from>
    <xdr:to>
      <xdr:col>8</xdr:col>
      <xdr:colOff>2820266</xdr:colOff>
      <xdr:row>3</xdr:row>
      <xdr:rowOff>654845</xdr:rowOff>
    </xdr:to>
    <xdr:pic>
      <xdr:nvPicPr>
        <xdr:cNvPr id="5" name="Bildobjekt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12960927" y="625271"/>
          <a:ext cx="1468582" cy="1475642"/>
        </a:xfrm>
        <a:prstGeom prst="rect">
          <a:avLst/>
        </a:prstGeom>
      </xdr:spPr>
    </xdr:pic>
    <xdr:clientData/>
  </xdr:twoCellAnchor>
  <xdr:twoCellAnchor editAs="oneCell">
    <xdr:from>
      <xdr:col>8</xdr:col>
      <xdr:colOff>329046</xdr:colOff>
      <xdr:row>4</xdr:row>
      <xdr:rowOff>43296</xdr:rowOff>
    </xdr:from>
    <xdr:to>
      <xdr:col>8</xdr:col>
      <xdr:colOff>2537114</xdr:colOff>
      <xdr:row>4</xdr:row>
      <xdr:rowOff>939388</xdr:rowOff>
    </xdr:to>
    <xdr:pic>
      <xdr:nvPicPr>
        <xdr:cNvPr id="4" name="Bildobjekt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0676660" y="2433205"/>
          <a:ext cx="2208068" cy="896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29</xdr:row>
          <xdr:rowOff>171450</xdr:rowOff>
        </xdr:from>
        <xdr:to>
          <xdr:col>2</xdr:col>
          <xdr:colOff>2990850</xdr:colOff>
          <xdr:row>31</xdr:row>
          <xdr:rowOff>76200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3.1 Sammanhängande planering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171450</xdr:rowOff>
        </xdr:from>
        <xdr:to>
          <xdr:col>2</xdr:col>
          <xdr:colOff>2990850</xdr:colOff>
          <xdr:row>33</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3.2 Övning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3181350</xdr:colOff>
          <xdr:row>31</xdr:row>
          <xdr:rowOff>171450</xdr:rowOff>
        </xdr:from>
        <xdr:to>
          <xdr:col>3</xdr:col>
          <xdr:colOff>0</xdr:colOff>
          <xdr:row>33</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3.4 Lokal och regional nivå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3181350</xdr:colOff>
          <xdr:row>29</xdr:row>
          <xdr:rowOff>171450</xdr:rowOff>
        </xdr:from>
        <xdr:to>
          <xdr:col>3</xdr:col>
          <xdr:colOff>0</xdr:colOff>
          <xdr:row>31</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3.3 Säkra kommunikationer</a:t>
              </a:r>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_lönekostnad" displayName="T_lönekostnad" ref="B55:J66" totalsRowCount="1" headerRowDxfId="88" totalsRowDxfId="85" headerRowBorderDxfId="87" tableBorderDxfId="86" totalsRowBorderDxfId="84" headerRowCellStyle="Rubrik 3">
  <autoFilter ref="B55:J65" xr:uid="{00000000-0009-0000-0100-000002000000}"/>
  <tableColumns count="9">
    <tableColumn id="1" xr3:uid="{00000000-0010-0000-0000-000001000000}" name="Var uppstår kostnaden?" totalsRowLabel="Summa" dataDxfId="83" totalsRowDxfId="82"/>
    <tableColumn id="2" xr3:uid="{00000000-0010-0000-0000-000002000000}" name="Befattning" dataDxfId="81" totalsRowDxfId="80"/>
    <tableColumn id="4" xr3:uid="{00000000-0010-0000-0000-000004000000}" name="ÅR" dataDxfId="79" totalsRowDxfId="78" dataCellStyle="Rubrik 3"/>
    <tableColumn id="6" xr3:uid="{00000000-0010-0000-0000-000006000000}" name="Månadslön" dataDxfId="77" totalsRowDxfId="76" dataCellStyle="Valuta"/>
    <tableColumn id="7" xr3:uid="{00000000-0010-0000-0000-000007000000}" name="Lönebikostnad (%)" dataDxfId="75" totalsRowDxfId="74" dataCellStyle="Procent"/>
    <tableColumn id="8" xr3:uid="{00000000-0010-0000-0000-000008000000}" name="Omfattning (%)" dataDxfId="73" totalsRowDxfId="72" dataCellStyle="Procent"/>
    <tableColumn id="9" xr3:uid="{00000000-0010-0000-0000-000009000000}" name="à pris (per mån)" dataDxfId="71" totalsRowDxfId="70" dataCellStyle="Valuta">
      <calculatedColumnFormula>E56*(1+F56)*G56</calculatedColumnFormula>
    </tableColumn>
    <tableColumn id="10" xr3:uid="{00000000-0010-0000-0000-00000A000000}" name="Antal mån (under valt år)" dataDxfId="69" totalsRowDxfId="68"/>
    <tableColumn id="11" xr3:uid="{00000000-0010-0000-0000-00000B000000}" name="Summa" totalsRowFunction="sum" dataDxfId="67" totalsRowDxfId="66" dataCellStyle="Valuta">
      <calculatedColumnFormula>ROUND(H56*I56,0)</calculatedColumnFormula>
    </tableColumn>
  </tableColumns>
  <tableStyleInfo name="TableStyleLight1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_externtj" displayName="T_externtj" ref="B69:G76" totalsRowCount="1" headerRowDxfId="65" dataDxfId="63" totalsRowDxfId="61" headerRowBorderDxfId="64" tableBorderDxfId="62" totalsRowBorderDxfId="60" headerRowCellStyle="Rubrik 3">
  <autoFilter ref="B69:G75" xr:uid="{00000000-0009-0000-0100-000003000000}"/>
  <tableColumns count="6">
    <tableColumn id="1" xr3:uid="{00000000-0010-0000-0100-000001000000}" name="Var uppstår kostnaden?" totalsRowLabel="Summa" dataDxfId="59" totalsRowDxfId="58"/>
    <tableColumn id="2" xr3:uid="{00000000-0010-0000-0100-000002000000}" name="Typ av kostnad och beskrivning av tjänst" dataDxfId="57" totalsRowDxfId="56"/>
    <tableColumn id="4" xr3:uid="{00000000-0010-0000-0100-000004000000}" name="ÅR" dataDxfId="55" totalsRowDxfId="54" dataCellStyle="Rubrik 3"/>
    <tableColumn id="9" xr3:uid="{00000000-0010-0000-0100-000009000000}" name="Kr/antal" dataDxfId="53" totalsRowDxfId="52" dataCellStyle="Valuta"/>
    <tableColumn id="10" xr3:uid="{00000000-0010-0000-0100-00000A000000}" name="Antal" dataDxfId="51" totalsRowDxfId="50"/>
    <tableColumn id="11" xr3:uid="{00000000-0010-0000-0100-00000B000000}" name="Summa" totalsRowFunction="sum" dataDxfId="49" totalsRowDxfId="48" dataCellStyle="Valuta">
      <calculatedColumnFormula>ROUND(E70*F70,0)</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_resalogi" displayName="T_resalogi" ref="B79:G86" totalsRowCount="1" headerRowDxfId="47" dataDxfId="45" totalsRowDxfId="43" headerRowBorderDxfId="46" tableBorderDxfId="44" totalsRowBorderDxfId="42" headerRowCellStyle="Rubrik 3">
  <autoFilter ref="B79:G85" xr:uid="{00000000-0009-0000-0100-000004000000}"/>
  <tableColumns count="6">
    <tableColumn id="1" xr3:uid="{00000000-0010-0000-0200-000001000000}" name="Var uppstår kostnaden?" totalsRowLabel="Summa" dataDxfId="41" totalsRowDxfId="40"/>
    <tableColumn id="2" xr3:uid="{00000000-0010-0000-0200-000002000000}" name="Ange resmål, syfte, resenär" dataDxfId="39" totalsRowDxfId="38"/>
    <tableColumn id="4" xr3:uid="{00000000-0010-0000-0200-000004000000}" name="ÅR" dataDxfId="37" totalsRowDxfId="36" dataCellStyle="Rubrik 3"/>
    <tableColumn id="9" xr3:uid="{00000000-0010-0000-0200-000009000000}" name="Kr/person" dataDxfId="35" totalsRowDxfId="34" dataCellStyle="Valuta"/>
    <tableColumn id="10" xr3:uid="{00000000-0010-0000-0200-00000A000000}" name="Antal personer" dataDxfId="33" totalsRowDxfId="32"/>
    <tableColumn id="11" xr3:uid="{00000000-0010-0000-0200-00000B000000}" name="Summa" totalsRowFunction="sum" dataDxfId="31" totalsRowDxfId="30" dataCellStyle="Valuta">
      <calculatedColumnFormula>ROUND(E80*F80,0)</calculatedColumnFormula>
    </tableColumn>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_inventarie" displayName="T_inventarie" ref="B89:G94" totalsRowCount="1" headerRowDxfId="29" dataDxfId="27" totalsRowDxfId="25" headerRowBorderDxfId="28" tableBorderDxfId="26" totalsRowBorderDxfId="24" headerRowCellStyle="Rubrik 3">
  <autoFilter ref="B89:G93" xr:uid="{00000000-0009-0000-0100-000005000000}"/>
  <tableColumns count="6">
    <tableColumn id="1" xr3:uid="{00000000-0010-0000-0300-000001000000}" name="Var uppstår kostnaden?" totalsRowLabel="Summa" dataDxfId="23" totalsRowDxfId="22"/>
    <tableColumn id="2" xr3:uid="{00000000-0010-0000-0300-000002000000}" name="Beskriv anskaffning och användning" dataDxfId="21" totalsRowDxfId="20"/>
    <tableColumn id="4" xr3:uid="{00000000-0010-0000-0300-000004000000}" name="ÅR" dataDxfId="19" totalsRowDxfId="18" dataCellStyle="Rubrik 3"/>
    <tableColumn id="9" xr3:uid="{00000000-0010-0000-0300-000009000000}" name="Anskaffnings-värde" dataDxfId="17" totalsRowDxfId="16" dataCellStyle="Valuta"/>
    <tableColumn id="10" xr3:uid="{00000000-0010-0000-0300-00000A000000}" name="Nyttjandegrad (%)" dataDxfId="15" totalsRowDxfId="14" dataCellStyle="Procent"/>
    <tableColumn id="11" xr3:uid="{00000000-0010-0000-0300-00000B000000}" name="Summa" totalsRowFunction="sum" dataDxfId="13" totalsRowDxfId="12" dataCellStyle="Valuta">
      <calculatedColumnFormula>ROUND(E90*F90,0)</calculatedColumnFormula>
    </tableColumn>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_ovrigt" displayName="T_ovrigt" ref="B97:G104" totalsRowCount="1" headerRowDxfId="11" dataDxfId="9" totalsRowDxfId="7" headerRowBorderDxfId="10" tableBorderDxfId="8" totalsRowBorderDxfId="6" headerRowCellStyle="Rubrik 3">
  <autoFilter ref="B97:G103" xr:uid="{00000000-0009-0000-0100-000006000000}"/>
  <tableColumns count="6">
    <tableColumn id="1" xr3:uid="{00000000-0010-0000-0400-000001000000}" name="Var uppstår kostnaden?" totalsRowLabel="Summa" totalsRowDxfId="5"/>
    <tableColumn id="2" xr3:uid="{00000000-0010-0000-0400-000002000000}" name="Typ av kostnad och beskrivning av syftet" totalsRowDxfId="4"/>
    <tableColumn id="4" xr3:uid="{00000000-0010-0000-0400-000004000000}" name="ÅR" totalsRowDxfId="3" dataCellStyle="Rubrik 3"/>
    <tableColumn id="9" xr3:uid="{00000000-0010-0000-0400-000009000000}" name="Kr/antal" totalsRowDxfId="2" dataCellStyle="Valuta"/>
    <tableColumn id="10" xr3:uid="{00000000-0010-0000-0400-00000A000000}" name="Antal" totalsRowDxfId="1"/>
    <tableColumn id="11" xr3:uid="{00000000-0010-0000-0400-00000B000000}" name="Summa" totalsRowFunction="sum" totalsRowDxfId="0" dataCellStyle="Valuta">
      <calculatedColumnFormula>ROUND(E98*F98,0)</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sv.se/utbildningar-och-seminarier/utbildningar/webbutbildningar/" TargetMode="External"/><Relationship Id="rId7" Type="http://schemas.openxmlformats.org/officeDocument/2006/relationships/vmlDrawing" Target="../drawings/vmlDrawing1.vml"/><Relationship Id="rId2" Type="http://schemas.openxmlformats.org/officeDocument/2006/relationships/hyperlink" Target="https://www.esv.se/publicerat/publikationer/2016/verksamhetslogik/"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forum.esv.se/styrning/resultatstyrning/resultatredovisning/verksamhetslogik/"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drawing" Target="../drawings/drawing2.xml"/><Relationship Id="rId7"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table" Target="../tables/table1.xml"/><Relationship Id="rId11" Type="http://schemas.openxmlformats.org/officeDocument/2006/relationships/comments" Target="../comments1.xml"/><Relationship Id="rId5" Type="http://schemas.openxmlformats.org/officeDocument/2006/relationships/vmlDrawing" Target="../drawings/vmlDrawing3.vml"/><Relationship Id="rId10" Type="http://schemas.openxmlformats.org/officeDocument/2006/relationships/table" Target="../tables/table5.xml"/><Relationship Id="rId4" Type="http://schemas.openxmlformats.org/officeDocument/2006/relationships/vmlDrawing" Target="../drawings/vmlDrawing2.vml"/><Relationship Id="rId9" Type="http://schemas.openxmlformats.org/officeDocument/2006/relationships/table" Target="../tables/table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drawing" Target="../drawings/drawing3.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6.bin"/><Relationship Id="rId16" Type="http://schemas.openxmlformats.org/officeDocument/2006/relationships/ctrlProp" Target="../ctrlProps/ctrlProp11.xml"/><Relationship Id="rId1" Type="http://schemas.openxmlformats.org/officeDocument/2006/relationships/printerSettings" Target="../printerSettings/printerSettings5.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5.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vmlDrawing" Target="../drawings/vmlDrawing4.v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drawing" Target="../drawings/drawing5.xml"/><Relationship Id="rId7" Type="http://schemas.openxmlformats.org/officeDocument/2006/relationships/ctrlProp" Target="../ctrlProps/ctrlProp1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trlProp" Target="../ctrlProps/ctrlProp13.xml"/><Relationship Id="rId5" Type="http://schemas.openxmlformats.org/officeDocument/2006/relationships/vmlDrawing" Target="../drawings/vmlDrawing8.vml"/><Relationship Id="rId4" Type="http://schemas.openxmlformats.org/officeDocument/2006/relationships/vmlDrawing" Target="../drawings/vmlDrawing7.v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8" tint="0.79998168889431442"/>
    <pageSetUpPr fitToPage="1"/>
  </sheetPr>
  <dimension ref="A1:N411"/>
  <sheetViews>
    <sheetView showGridLines="0" tabSelected="1" zoomScale="110" zoomScaleNormal="110" workbookViewId="0">
      <selection activeCell="B8" sqref="B8:J8"/>
    </sheetView>
  </sheetViews>
  <sheetFormatPr defaultColWidth="8.75" defaultRowHeight="15" x14ac:dyDescent="0.25"/>
  <cols>
    <col min="1" max="1" width="1.5" style="49" customWidth="1"/>
    <col min="2" max="8" width="9" style="49" customWidth="1"/>
    <col min="9" max="9" width="10.375" style="49" customWidth="1"/>
    <col min="10" max="10" width="10.25" style="49" customWidth="1"/>
    <col min="11" max="11" width="0.5" style="49" customWidth="1"/>
    <col min="12" max="12" width="50.125" style="49" customWidth="1"/>
    <col min="13" max="15" width="20.125" style="49" customWidth="1"/>
    <col min="16" max="16384" width="8.75" style="49"/>
  </cols>
  <sheetData>
    <row r="1" spans="1:11" x14ac:dyDescent="0.25">
      <c r="A1" s="9"/>
      <c r="B1" s="9"/>
      <c r="C1" s="9"/>
      <c r="D1" s="9"/>
      <c r="E1" s="9"/>
      <c r="F1" s="9"/>
      <c r="G1" s="9"/>
      <c r="H1" s="9"/>
      <c r="I1" s="59"/>
      <c r="J1" s="14"/>
      <c r="K1" s="1"/>
    </row>
    <row r="2" spans="1:11" ht="22.5" x14ac:dyDescent="0.3">
      <c r="A2" s="9"/>
      <c r="B2" s="9"/>
      <c r="C2" s="9"/>
      <c r="D2" s="9"/>
      <c r="E2" s="9"/>
      <c r="F2" s="90" t="s">
        <v>2</v>
      </c>
      <c r="G2" s="9"/>
      <c r="H2" s="9"/>
      <c r="I2" s="9"/>
      <c r="J2" s="9"/>
      <c r="K2" s="1"/>
    </row>
    <row r="3" spans="1:11" ht="22.5" x14ac:dyDescent="0.3">
      <c r="A3" s="9"/>
      <c r="B3" s="9"/>
      <c r="C3" s="9"/>
      <c r="D3" s="9"/>
      <c r="E3" s="9"/>
      <c r="F3" s="90" t="str">
        <f>"Ansökan om medel från anslag 2:4 Krisberedskap "&amp;Koppling!B3</f>
        <v>Ansökan om medel från anslag 2:4 Krisberedskap 2025</v>
      </c>
      <c r="G3" s="9"/>
      <c r="H3" s="9"/>
      <c r="I3" s="9"/>
      <c r="J3" s="9"/>
      <c r="K3" s="1"/>
    </row>
    <row r="4" spans="1:11" ht="19.5" x14ac:dyDescent="0.25">
      <c r="A4" s="9"/>
      <c r="B4" s="9"/>
      <c r="C4" s="9"/>
      <c r="D4" s="9"/>
      <c r="E4" s="9"/>
      <c r="F4" s="196" t="s">
        <v>212</v>
      </c>
      <c r="G4" s="9"/>
      <c r="H4" s="9"/>
      <c r="I4" s="9"/>
      <c r="J4" s="9"/>
      <c r="K4" s="1"/>
    </row>
    <row r="5" spans="1:11" ht="19.5" x14ac:dyDescent="0.25">
      <c r="A5" s="9"/>
      <c r="B5" s="9"/>
      <c r="C5" s="9"/>
      <c r="D5" s="9"/>
      <c r="E5" s="9"/>
      <c r="F5" s="196"/>
      <c r="G5" s="9"/>
      <c r="H5" s="9"/>
      <c r="I5" s="9"/>
      <c r="J5" s="9"/>
      <c r="K5" s="1"/>
    </row>
    <row r="6" spans="1:11" x14ac:dyDescent="0.25">
      <c r="A6" s="9"/>
      <c r="B6" s="9"/>
      <c r="C6" s="9"/>
      <c r="D6" s="9"/>
      <c r="E6" s="9"/>
      <c r="F6" s="197" t="str">
        <f>"Skicka in ansökan senast den 30 september "&amp;Koppling!B1&amp;" till anslag2-4@msb.se"</f>
        <v>Skicka in ansökan senast den 30 september 2024 till anslag2-4@msb.se</v>
      </c>
      <c r="G6" s="9"/>
      <c r="H6" s="9"/>
      <c r="I6" s="9"/>
      <c r="J6" s="9"/>
      <c r="K6" s="1"/>
    </row>
    <row r="7" spans="1:11" x14ac:dyDescent="0.25">
      <c r="A7" s="9"/>
      <c r="B7" s="9"/>
      <c r="C7" s="9"/>
      <c r="D7" s="9"/>
      <c r="E7" s="9"/>
      <c r="F7" s="9"/>
      <c r="G7" s="9"/>
      <c r="H7" s="9"/>
      <c r="I7" s="9"/>
      <c r="J7" s="9"/>
      <c r="K7" s="1"/>
    </row>
    <row r="8" spans="1:11" ht="51" customHeight="1" x14ac:dyDescent="0.25">
      <c r="A8" s="9"/>
      <c r="B8" s="203" t="s">
        <v>213</v>
      </c>
      <c r="C8" s="204"/>
      <c r="D8" s="204"/>
      <c r="E8" s="204"/>
      <c r="F8" s="204"/>
      <c r="G8" s="204"/>
      <c r="H8" s="204"/>
      <c r="I8" s="204"/>
      <c r="J8" s="205"/>
      <c r="K8" s="1"/>
    </row>
    <row r="9" spans="1:11" x14ac:dyDescent="0.25">
      <c r="A9" s="9"/>
      <c r="B9" s="9"/>
      <c r="C9" s="9"/>
      <c r="D9" s="9"/>
      <c r="E9" s="9"/>
      <c r="F9" s="9"/>
      <c r="G9" s="9"/>
      <c r="H9" s="9"/>
      <c r="I9" s="9"/>
      <c r="J9" s="9"/>
      <c r="K9" s="1"/>
    </row>
    <row r="10" spans="1:11" ht="14.65" customHeight="1" x14ac:dyDescent="0.25">
      <c r="A10" s="9"/>
      <c r="B10" s="219" t="s">
        <v>140</v>
      </c>
      <c r="C10" s="220"/>
      <c r="D10" s="220"/>
      <c r="E10" s="220"/>
      <c r="F10" s="220"/>
      <c r="G10" s="220"/>
      <c r="H10" s="220"/>
      <c r="I10" s="220"/>
      <c r="J10" s="221"/>
    </row>
    <row r="11" spans="1:11" ht="28.15" customHeight="1" x14ac:dyDescent="0.25">
      <c r="A11" s="9"/>
      <c r="B11" s="222"/>
      <c r="C11" s="223"/>
      <c r="D11" s="223"/>
      <c r="E11" s="223"/>
      <c r="F11" s="223"/>
      <c r="G11" s="223"/>
      <c r="H11" s="223"/>
      <c r="I11" s="223"/>
      <c r="J11" s="224"/>
    </row>
    <row r="12" spans="1:11" x14ac:dyDescent="0.25">
      <c r="A12" s="9"/>
      <c r="B12" s="222"/>
      <c r="C12" s="223"/>
      <c r="D12" s="223"/>
      <c r="E12" s="223"/>
      <c r="F12" s="223"/>
      <c r="G12" s="223"/>
      <c r="H12" s="223"/>
      <c r="I12" s="223"/>
      <c r="J12" s="224"/>
    </row>
    <row r="13" spans="1:11" x14ac:dyDescent="0.25">
      <c r="A13" s="9"/>
      <c r="B13" s="222"/>
      <c r="C13" s="223"/>
      <c r="D13" s="223"/>
      <c r="E13" s="223"/>
      <c r="F13" s="223"/>
      <c r="G13" s="223"/>
      <c r="H13" s="223"/>
      <c r="I13" s="223"/>
      <c r="J13" s="224"/>
    </row>
    <row r="14" spans="1:11" x14ac:dyDescent="0.25">
      <c r="A14" s="9"/>
      <c r="B14" s="222"/>
      <c r="C14" s="223"/>
      <c r="D14" s="223"/>
      <c r="E14" s="223"/>
      <c r="F14" s="223"/>
      <c r="G14" s="223"/>
      <c r="H14" s="223"/>
      <c r="I14" s="223"/>
      <c r="J14" s="224"/>
    </row>
    <row r="15" spans="1:11" x14ac:dyDescent="0.25">
      <c r="A15" s="9"/>
      <c r="B15" s="222"/>
      <c r="C15" s="223"/>
      <c r="D15" s="223"/>
      <c r="E15" s="223"/>
      <c r="F15" s="223"/>
      <c r="G15" s="223"/>
      <c r="H15" s="223"/>
      <c r="I15" s="223"/>
      <c r="J15" s="224"/>
    </row>
    <row r="16" spans="1:11" x14ac:dyDescent="0.25">
      <c r="A16" s="9"/>
      <c r="B16" s="222"/>
      <c r="C16" s="223"/>
      <c r="D16" s="223"/>
      <c r="E16" s="223"/>
      <c r="F16" s="223"/>
      <c r="G16" s="223"/>
      <c r="H16" s="223"/>
      <c r="I16" s="223"/>
      <c r="J16" s="224"/>
    </row>
    <row r="17" spans="1:11" x14ac:dyDescent="0.25">
      <c r="A17" s="9"/>
      <c r="B17" s="222"/>
      <c r="C17" s="223"/>
      <c r="D17" s="223"/>
      <c r="E17" s="223"/>
      <c r="F17" s="223"/>
      <c r="G17" s="223"/>
      <c r="H17" s="223"/>
      <c r="I17" s="223"/>
      <c r="J17" s="224"/>
    </row>
    <row r="18" spans="1:11" x14ac:dyDescent="0.25">
      <c r="A18" s="9"/>
      <c r="B18" s="222"/>
      <c r="C18" s="223"/>
      <c r="D18" s="223"/>
      <c r="E18" s="223"/>
      <c r="F18" s="223"/>
      <c r="G18" s="223"/>
      <c r="H18" s="223"/>
      <c r="I18" s="223"/>
      <c r="J18" s="224"/>
    </row>
    <row r="19" spans="1:11" x14ac:dyDescent="0.25">
      <c r="A19" s="9"/>
      <c r="B19" s="225"/>
      <c r="C19" s="226"/>
      <c r="D19" s="226"/>
      <c r="E19" s="226"/>
      <c r="F19" s="226"/>
      <c r="G19" s="226"/>
      <c r="H19" s="226"/>
      <c r="I19" s="226"/>
      <c r="J19" s="227"/>
    </row>
    <row r="20" spans="1:11" s="51" customFormat="1" x14ac:dyDescent="0.25">
      <c r="C20" s="52"/>
    </row>
    <row r="21" spans="1:11" ht="18" x14ac:dyDescent="0.25">
      <c r="A21" s="9"/>
      <c r="B21" s="86" t="s">
        <v>4</v>
      </c>
      <c r="C21" s="9"/>
      <c r="D21" s="9"/>
      <c r="E21" s="9"/>
      <c r="F21" s="9"/>
      <c r="G21" s="9"/>
      <c r="H21" s="9"/>
      <c r="I21" s="9"/>
      <c r="J21" s="9"/>
      <c r="K21" s="1"/>
    </row>
    <row r="22" spans="1:11" x14ac:dyDescent="0.25">
      <c r="A22" s="9"/>
      <c r="B22" s="9"/>
      <c r="C22" s="9"/>
      <c r="D22" s="9"/>
      <c r="E22" s="9"/>
      <c r="F22" s="9"/>
      <c r="G22" s="9"/>
      <c r="H22" s="9"/>
      <c r="I22" s="9"/>
      <c r="J22" s="9"/>
      <c r="K22" s="1"/>
    </row>
    <row r="23" spans="1:11" s="9" customFormat="1" ht="15.75" x14ac:dyDescent="0.25">
      <c r="B23" s="87" t="s">
        <v>5</v>
      </c>
      <c r="K23" s="1"/>
    </row>
    <row r="24" spans="1:11" s="55" customFormat="1" ht="16.899999999999999" customHeight="1" x14ac:dyDescent="0.25">
      <c r="A24" s="53"/>
      <c r="B24" s="206" t="s">
        <v>116</v>
      </c>
      <c r="C24" s="206"/>
      <c r="D24" s="206"/>
      <c r="E24" s="206"/>
      <c r="F24" s="206"/>
      <c r="G24" s="206"/>
      <c r="H24" s="206"/>
      <c r="I24" s="206"/>
      <c r="J24" s="206"/>
      <c r="K24" s="60"/>
    </row>
    <row r="25" spans="1:11" s="55" customFormat="1" ht="16.899999999999999" customHeight="1" x14ac:dyDescent="0.25">
      <c r="A25" s="53"/>
      <c r="B25" s="206"/>
      <c r="C25" s="206"/>
      <c r="D25" s="206"/>
      <c r="E25" s="206"/>
      <c r="F25" s="206"/>
      <c r="G25" s="206"/>
      <c r="H25" s="206"/>
      <c r="I25" s="206"/>
      <c r="J25" s="206"/>
      <c r="K25" s="60"/>
    </row>
    <row r="26" spans="1:11" s="55" customFormat="1" ht="16.899999999999999" customHeight="1" x14ac:dyDescent="0.25">
      <c r="A26" s="53"/>
      <c r="B26" s="206"/>
      <c r="C26" s="206"/>
      <c r="D26" s="206"/>
      <c r="E26" s="206"/>
      <c r="F26" s="206"/>
      <c r="G26" s="206"/>
      <c r="H26" s="206"/>
      <c r="I26" s="206"/>
      <c r="J26" s="206"/>
      <c r="K26" s="60"/>
    </row>
    <row r="27" spans="1:11" x14ac:dyDescent="0.25">
      <c r="A27" s="9"/>
      <c r="B27" s="9"/>
      <c r="C27" s="9"/>
      <c r="D27" s="9"/>
      <c r="E27" s="9"/>
      <c r="F27" s="9"/>
      <c r="G27" s="9"/>
      <c r="H27" s="9"/>
      <c r="I27" s="9"/>
      <c r="J27" s="9"/>
      <c r="K27" s="1"/>
    </row>
    <row r="28" spans="1:11" ht="17.649999999999999" customHeight="1" x14ac:dyDescent="0.25">
      <c r="A28" s="9"/>
      <c r="B28" s="9"/>
      <c r="C28" s="9"/>
      <c r="D28" s="61" t="s">
        <v>6</v>
      </c>
      <c r="E28" s="238"/>
      <c r="F28" s="239"/>
      <c r="G28" s="239"/>
      <c r="H28" s="239"/>
      <c r="I28" s="240"/>
      <c r="J28" s="9"/>
      <c r="K28" s="1"/>
    </row>
    <row r="29" spans="1:11" ht="17.649999999999999" customHeight="1" x14ac:dyDescent="0.25">
      <c r="A29" s="9"/>
      <c r="B29" s="9"/>
      <c r="C29" s="9"/>
      <c r="D29" s="61" t="s">
        <v>27</v>
      </c>
      <c r="E29" s="238"/>
      <c r="F29" s="239"/>
      <c r="G29" s="239"/>
      <c r="H29" s="239"/>
      <c r="I29" s="240"/>
      <c r="J29" s="9"/>
      <c r="K29" s="1"/>
    </row>
    <row r="30" spans="1:11" x14ac:dyDescent="0.25">
      <c r="A30" s="9"/>
      <c r="B30" s="9"/>
      <c r="C30" s="9"/>
      <c r="D30" s="9"/>
      <c r="E30" s="9"/>
      <c r="F30" s="9"/>
      <c r="G30" s="9"/>
      <c r="H30" s="9"/>
      <c r="I30" s="9"/>
      <c r="J30" s="9"/>
      <c r="K30" s="1"/>
    </row>
    <row r="31" spans="1:11" x14ac:dyDescent="0.25">
      <c r="A31" s="9"/>
      <c r="B31" s="9"/>
      <c r="C31" s="9"/>
      <c r="D31" s="59" t="s">
        <v>0</v>
      </c>
      <c r="E31" s="354"/>
      <c r="F31" s="355"/>
      <c r="G31" s="355"/>
      <c r="H31" s="355"/>
      <c r="I31" s="356"/>
      <c r="J31" s="9"/>
      <c r="K31" s="1"/>
    </row>
    <row r="32" spans="1:11" x14ac:dyDescent="0.25">
      <c r="A32" s="9"/>
      <c r="B32" s="9"/>
      <c r="C32" s="9"/>
      <c r="D32" s="59" t="s">
        <v>7</v>
      </c>
      <c r="E32" s="241"/>
      <c r="F32" s="242"/>
      <c r="G32" s="242"/>
      <c r="H32" s="242"/>
      <c r="I32" s="243"/>
      <c r="J32" s="9"/>
      <c r="K32" s="1"/>
    </row>
    <row r="33" spans="1:11" x14ac:dyDescent="0.25">
      <c r="A33" s="9"/>
      <c r="B33" s="9"/>
      <c r="C33" s="9"/>
      <c r="D33" s="59" t="s">
        <v>8</v>
      </c>
      <c r="E33" s="354"/>
      <c r="F33" s="355"/>
      <c r="G33" s="355"/>
      <c r="H33" s="355"/>
      <c r="I33" s="356"/>
      <c r="J33" s="9"/>
      <c r="K33" s="1"/>
    </row>
    <row r="34" spans="1:11" x14ac:dyDescent="0.25">
      <c r="A34" s="9"/>
      <c r="B34" s="9"/>
      <c r="C34" s="9"/>
      <c r="D34" s="59" t="s">
        <v>85</v>
      </c>
      <c r="E34" s="354"/>
      <c r="F34" s="355"/>
      <c r="G34" s="355"/>
      <c r="H34" s="355"/>
      <c r="I34" s="356"/>
      <c r="J34" s="9"/>
      <c r="K34" s="1"/>
    </row>
    <row r="35" spans="1:11" x14ac:dyDescent="0.25">
      <c r="A35" s="9"/>
      <c r="B35" s="9"/>
      <c r="C35" s="9"/>
      <c r="D35" s="59" t="s">
        <v>86</v>
      </c>
      <c r="E35" s="354"/>
      <c r="F35" s="355"/>
      <c r="G35" s="355"/>
      <c r="H35" s="355"/>
      <c r="I35" s="356"/>
      <c r="J35" s="9"/>
      <c r="K35" s="1"/>
    </row>
    <row r="36" spans="1:11" x14ac:dyDescent="0.25">
      <c r="A36" s="9"/>
      <c r="B36" s="9"/>
      <c r="C36" s="9"/>
      <c r="D36" s="59" t="s">
        <v>59</v>
      </c>
      <c r="E36" s="241"/>
      <c r="F36" s="242"/>
      <c r="G36" s="242"/>
      <c r="H36" s="242"/>
      <c r="I36" s="243"/>
      <c r="J36" s="9"/>
      <c r="K36" s="1"/>
    </row>
    <row r="37" spans="1:11" ht="21" customHeight="1" x14ac:dyDescent="0.25">
      <c r="A37" s="9"/>
      <c r="B37" s="9"/>
      <c r="C37" s="9"/>
      <c r="D37" s="9"/>
      <c r="E37" s="9"/>
      <c r="F37" s="9"/>
      <c r="G37" s="9"/>
      <c r="H37" s="9"/>
      <c r="I37" s="9"/>
      <c r="J37" s="9"/>
      <c r="K37" s="1"/>
    </row>
    <row r="38" spans="1:11" ht="15.75" x14ac:dyDescent="0.25">
      <c r="A38" s="9"/>
      <c r="B38" s="87" t="s">
        <v>9</v>
      </c>
      <c r="C38" s="9"/>
      <c r="D38" s="9"/>
      <c r="E38" s="9"/>
      <c r="F38" s="9"/>
      <c r="G38" s="9"/>
      <c r="H38" s="9"/>
      <c r="I38" s="9"/>
      <c r="J38" s="9"/>
      <c r="K38" s="1"/>
    </row>
    <row r="39" spans="1:11" s="55" customFormat="1" ht="16.899999999999999" customHeight="1" x14ac:dyDescent="0.25">
      <c r="A39" s="53"/>
      <c r="B39" s="206" t="s">
        <v>214</v>
      </c>
      <c r="C39" s="206"/>
      <c r="D39" s="206"/>
      <c r="E39" s="206"/>
      <c r="F39" s="206"/>
      <c r="G39" s="206"/>
      <c r="H39" s="206"/>
      <c r="I39" s="206"/>
      <c r="J39" s="206"/>
      <c r="K39" s="60"/>
    </row>
    <row r="40" spans="1:11" x14ac:dyDescent="0.25">
      <c r="A40" s="9"/>
      <c r="B40" s="207" t="str">
        <f>"Utveckling av näringslivets medverkan i totalförsvaret - "&amp;E28</f>
        <v xml:space="preserve">Utveckling av näringslivets medverkan i totalförsvaret - </v>
      </c>
      <c r="C40" s="208"/>
      <c r="D40" s="208"/>
      <c r="E40" s="208"/>
      <c r="F40" s="208"/>
      <c r="G40" s="208"/>
      <c r="H40" s="208"/>
      <c r="I40" s="208"/>
      <c r="J40" s="209"/>
      <c r="K40" s="1"/>
    </row>
    <row r="41" spans="1:11" x14ac:dyDescent="0.25">
      <c r="A41" s="9"/>
      <c r="B41" s="9"/>
      <c r="C41" s="9"/>
      <c r="D41" s="9"/>
      <c r="E41" s="9"/>
      <c r="F41" s="9"/>
      <c r="G41" s="9"/>
      <c r="H41" s="9"/>
      <c r="I41" s="9"/>
      <c r="J41" s="9"/>
      <c r="K41" s="1"/>
    </row>
    <row r="42" spans="1:11" ht="15.75" x14ac:dyDescent="0.25">
      <c r="A42" s="9"/>
      <c r="B42" s="87" t="s">
        <v>115</v>
      </c>
      <c r="C42" s="62"/>
      <c r="D42" s="62"/>
      <c r="E42" s="62"/>
      <c r="F42" s="62"/>
      <c r="G42" s="62"/>
      <c r="H42" s="62"/>
      <c r="I42" s="62"/>
      <c r="J42" s="62"/>
      <c r="K42" s="1"/>
    </row>
    <row r="43" spans="1:11" x14ac:dyDescent="0.25">
      <c r="A43" s="9"/>
      <c r="B43" s="344" t="str">
        <f>"Ansökan får omfatta kostnader som uppstår mellan den 1 januari "&amp;Koppling!B3&amp;" och 31 december "&amp;Koppling!B4&amp;". Besked om beviljade projekt ges tidigast i slutet av januari "&amp;Koppling!B3&amp;"."</f>
        <v>Ansökan får omfatta kostnader som uppstår mellan den 1 januari 2025 och 31 december 2026. Besked om beviljade projekt ges tidigast i slutet av januari 2025.</v>
      </c>
      <c r="C43" s="344"/>
      <c r="D43" s="344"/>
      <c r="E43" s="344"/>
      <c r="F43" s="344"/>
      <c r="G43" s="344"/>
      <c r="H43" s="344"/>
      <c r="I43" s="344"/>
      <c r="J43" s="344"/>
      <c r="K43" s="1"/>
    </row>
    <row r="44" spans="1:11" x14ac:dyDescent="0.25">
      <c r="A44" s="9"/>
      <c r="B44" s="344"/>
      <c r="C44" s="344"/>
      <c r="D44" s="344"/>
      <c r="E44" s="344"/>
      <c r="F44" s="344"/>
      <c r="G44" s="344"/>
      <c r="H44" s="344"/>
      <c r="I44" s="344"/>
      <c r="J44" s="344"/>
      <c r="K44" s="1"/>
    </row>
    <row r="45" spans="1:11" ht="9" customHeight="1" x14ac:dyDescent="0.25">
      <c r="A45" s="9"/>
      <c r="B45" s="68"/>
      <c r="C45" s="68"/>
      <c r="D45" s="68"/>
      <c r="E45" s="68"/>
      <c r="F45" s="68"/>
      <c r="G45" s="68"/>
      <c r="H45" s="68"/>
      <c r="I45" s="68"/>
      <c r="J45" s="68"/>
      <c r="K45" s="1"/>
    </row>
    <row r="46" spans="1:11" s="9" customFormat="1" x14ac:dyDescent="0.25">
      <c r="B46" s="64"/>
      <c r="C46" s="266" t="s">
        <v>76</v>
      </c>
      <c r="D46" s="267"/>
      <c r="E46" s="267"/>
      <c r="F46" s="267"/>
      <c r="G46" s="268"/>
      <c r="H46" s="269"/>
      <c r="I46" s="269"/>
      <c r="J46" s="64"/>
      <c r="K46" s="1"/>
    </row>
    <row r="47" spans="1:11" s="9" customFormat="1" x14ac:dyDescent="0.25">
      <c r="B47" s="64"/>
      <c r="C47" s="266" t="s">
        <v>77</v>
      </c>
      <c r="D47" s="267"/>
      <c r="E47" s="267"/>
      <c r="F47" s="267"/>
      <c r="G47" s="268"/>
      <c r="H47" s="269"/>
      <c r="I47" s="269"/>
      <c r="J47" s="64"/>
      <c r="K47" s="1"/>
    </row>
    <row r="48" spans="1:11" x14ac:dyDescent="0.25">
      <c r="A48" s="9"/>
      <c r="B48" s="62"/>
      <c r="C48" s="62"/>
      <c r="D48" s="62"/>
      <c r="E48" s="62"/>
      <c r="F48" s="62"/>
      <c r="G48" s="62"/>
      <c r="H48" s="62"/>
      <c r="I48" s="62"/>
      <c r="J48" s="62"/>
      <c r="K48" s="1"/>
    </row>
    <row r="49" spans="1:11" ht="15.75" x14ac:dyDescent="0.25">
      <c r="A49" s="9"/>
      <c r="B49" s="87" t="s">
        <v>129</v>
      </c>
      <c r="C49" s="62"/>
      <c r="D49" s="62"/>
      <c r="E49" s="62"/>
      <c r="F49" s="62"/>
      <c r="G49" s="62"/>
      <c r="H49" s="62"/>
      <c r="I49" s="62"/>
      <c r="J49" s="62"/>
      <c r="K49" s="1"/>
    </row>
    <row r="50" spans="1:11" ht="28.9" customHeight="1" x14ac:dyDescent="0.25">
      <c r="A50" s="9"/>
      <c r="B50" s="166" t="str">
        <f>IF(G53&gt;2000000,"OBS! Högsta ersättning är 2 miljoner kr för hela projekttiden","")</f>
        <v/>
      </c>
      <c r="C50" s="123"/>
      <c r="D50" s="123"/>
      <c r="E50" s="123"/>
      <c r="F50" s="123"/>
      <c r="G50" s="123"/>
      <c r="H50" s="123"/>
      <c r="I50" s="123"/>
      <c r="J50" s="123"/>
      <c r="K50" s="1"/>
    </row>
    <row r="51" spans="1:11" ht="15.6" customHeight="1" x14ac:dyDescent="0.25">
      <c r="A51" s="9"/>
      <c r="B51" s="62"/>
      <c r="C51" s="270" t="str">
        <f>"Sökt ersättning "&amp;Koppling!B3</f>
        <v>Sökt ersättning 2025</v>
      </c>
      <c r="D51" s="271"/>
      <c r="E51" s="271"/>
      <c r="F51" s="271"/>
      <c r="G51" s="272">
        <f>'Del 5, Budget'!E47</f>
        <v>0</v>
      </c>
      <c r="H51" s="272"/>
      <c r="I51" s="272"/>
      <c r="J51" s="62"/>
      <c r="K51" s="1"/>
    </row>
    <row r="52" spans="1:11" ht="15.6" customHeight="1" x14ac:dyDescent="0.25">
      <c r="A52" s="9"/>
      <c r="B52" s="62"/>
      <c r="C52" s="270" t="str">
        <f>"Sökt ersättning "&amp;Koppling!B4</f>
        <v>Sökt ersättning 2026</v>
      </c>
      <c r="D52" s="271"/>
      <c r="E52" s="271"/>
      <c r="F52" s="271"/>
      <c r="G52" s="272">
        <f>'Del 5, Budget'!G47</f>
        <v>0</v>
      </c>
      <c r="H52" s="272"/>
      <c r="I52" s="272"/>
      <c r="J52" s="62"/>
      <c r="K52" s="1"/>
    </row>
    <row r="53" spans="1:11" x14ac:dyDescent="0.25">
      <c r="A53" s="9"/>
      <c r="B53" s="62"/>
      <c r="C53" s="270" t="str">
        <f>"Summa ersättning hela perioden "&amp;Koppling!B3&amp;"-"&amp;Koppling!B4</f>
        <v>Summa ersättning hela perioden 2025-2026</v>
      </c>
      <c r="D53" s="271"/>
      <c r="E53" s="271"/>
      <c r="F53" s="271"/>
      <c r="G53" s="282">
        <f>SUM(G51:I52)</f>
        <v>0</v>
      </c>
      <c r="H53" s="282"/>
      <c r="I53" s="282"/>
      <c r="J53" s="62"/>
      <c r="K53" s="1"/>
    </row>
    <row r="54" spans="1:11" x14ac:dyDescent="0.25">
      <c r="A54" s="9"/>
      <c r="B54" s="62"/>
      <c r="C54" s="62"/>
      <c r="D54" s="62"/>
      <c r="E54" s="62"/>
      <c r="F54" s="62"/>
      <c r="G54" s="62"/>
      <c r="H54" s="62"/>
      <c r="I54" s="62"/>
      <c r="J54" s="62"/>
      <c r="K54" s="1"/>
    </row>
    <row r="55" spans="1:11" ht="15.75" x14ac:dyDescent="0.25">
      <c r="A55" s="9"/>
      <c r="B55" s="87" t="s">
        <v>130</v>
      </c>
      <c r="C55" s="62"/>
      <c r="D55" s="62"/>
      <c r="E55" s="62"/>
      <c r="F55" s="62"/>
      <c r="G55" s="62"/>
      <c r="H55" s="62"/>
      <c r="I55" s="62"/>
      <c r="J55" s="62"/>
      <c r="K55" s="1"/>
    </row>
    <row r="56" spans="1:11" s="9" customFormat="1" x14ac:dyDescent="0.25">
      <c r="B56" s="62" t="s">
        <v>230</v>
      </c>
      <c r="C56" s="62"/>
      <c r="D56" s="62"/>
      <c r="E56" s="62"/>
      <c r="F56" s="62"/>
      <c r="G56" s="62"/>
      <c r="H56" s="62"/>
      <c r="I56" s="62"/>
      <c r="J56" s="62"/>
      <c r="K56" s="1"/>
    </row>
    <row r="57" spans="1:11" x14ac:dyDescent="0.25">
      <c r="A57" s="9"/>
      <c r="B57" s="346"/>
      <c r="C57" s="333"/>
      <c r="D57" s="333"/>
      <c r="E57" s="333"/>
      <c r="F57" s="333"/>
      <c r="G57" s="333"/>
      <c r="H57" s="333"/>
      <c r="I57" s="333"/>
      <c r="J57" s="334"/>
      <c r="K57" s="1"/>
    </row>
    <row r="58" spans="1:11" x14ac:dyDescent="0.25">
      <c r="A58" s="9"/>
      <c r="B58" s="335"/>
      <c r="C58" s="336"/>
      <c r="D58" s="336"/>
      <c r="E58" s="336"/>
      <c r="F58" s="336"/>
      <c r="G58" s="336"/>
      <c r="H58" s="336"/>
      <c r="I58" s="336"/>
      <c r="J58" s="337"/>
      <c r="K58" s="1"/>
    </row>
    <row r="59" spans="1:11" x14ac:dyDescent="0.25">
      <c r="A59" s="9"/>
      <c r="B59" s="335"/>
      <c r="C59" s="336"/>
      <c r="D59" s="336"/>
      <c r="E59" s="336"/>
      <c r="F59" s="336"/>
      <c r="G59" s="336"/>
      <c r="H59" s="336"/>
      <c r="I59" s="336"/>
      <c r="J59" s="337"/>
      <c r="K59" s="1"/>
    </row>
    <row r="60" spans="1:11" x14ac:dyDescent="0.25">
      <c r="A60" s="9"/>
      <c r="B60" s="335"/>
      <c r="C60" s="336"/>
      <c r="D60" s="336"/>
      <c r="E60" s="336"/>
      <c r="F60" s="336"/>
      <c r="G60" s="336"/>
      <c r="H60" s="336"/>
      <c r="I60" s="336"/>
      <c r="J60" s="337"/>
      <c r="K60" s="1"/>
    </row>
    <row r="61" spans="1:11" x14ac:dyDescent="0.25">
      <c r="A61" s="9"/>
      <c r="B61" s="335"/>
      <c r="C61" s="336"/>
      <c r="D61" s="336"/>
      <c r="E61" s="336"/>
      <c r="F61" s="336"/>
      <c r="G61" s="336"/>
      <c r="H61" s="336"/>
      <c r="I61" s="336"/>
      <c r="J61" s="337"/>
      <c r="K61" s="1"/>
    </row>
    <row r="62" spans="1:11" x14ac:dyDescent="0.25">
      <c r="A62" s="9"/>
      <c r="B62" s="335"/>
      <c r="C62" s="336"/>
      <c r="D62" s="336"/>
      <c r="E62" s="336"/>
      <c r="F62" s="336"/>
      <c r="G62" s="336"/>
      <c r="H62" s="336"/>
      <c r="I62" s="336"/>
      <c r="J62" s="337"/>
      <c r="K62" s="1"/>
    </row>
    <row r="63" spans="1:11" x14ac:dyDescent="0.25">
      <c r="A63" s="9"/>
      <c r="B63" s="335"/>
      <c r="C63" s="336"/>
      <c r="D63" s="336"/>
      <c r="E63" s="336"/>
      <c r="F63" s="336"/>
      <c r="G63" s="336"/>
      <c r="H63" s="336"/>
      <c r="I63" s="336"/>
      <c r="J63" s="337"/>
      <c r="K63" s="1"/>
    </row>
    <row r="64" spans="1:11" x14ac:dyDescent="0.25">
      <c r="A64" s="9"/>
      <c r="B64" s="335"/>
      <c r="C64" s="336"/>
      <c r="D64" s="336"/>
      <c r="E64" s="336"/>
      <c r="F64" s="336"/>
      <c r="G64" s="336"/>
      <c r="H64" s="336"/>
      <c r="I64" s="336"/>
      <c r="J64" s="337"/>
      <c r="K64" s="1"/>
    </row>
    <row r="65" spans="1:11" x14ac:dyDescent="0.25">
      <c r="A65" s="9"/>
      <c r="B65" s="335"/>
      <c r="C65" s="336"/>
      <c r="D65" s="336"/>
      <c r="E65" s="336"/>
      <c r="F65" s="336"/>
      <c r="G65" s="336"/>
      <c r="H65" s="336"/>
      <c r="I65" s="336"/>
      <c r="J65" s="337"/>
      <c r="K65" s="1"/>
    </row>
    <row r="66" spans="1:11" x14ac:dyDescent="0.25">
      <c r="A66" s="9"/>
      <c r="B66" s="335"/>
      <c r="C66" s="336"/>
      <c r="D66" s="336"/>
      <c r="E66" s="336"/>
      <c r="F66" s="336"/>
      <c r="G66" s="336"/>
      <c r="H66" s="336"/>
      <c r="I66" s="336"/>
      <c r="J66" s="337"/>
      <c r="K66" s="1"/>
    </row>
    <row r="67" spans="1:11" x14ac:dyDescent="0.25">
      <c r="A67" s="9"/>
      <c r="B67" s="335"/>
      <c r="C67" s="336"/>
      <c r="D67" s="336"/>
      <c r="E67" s="336"/>
      <c r="F67" s="336"/>
      <c r="G67" s="336"/>
      <c r="H67" s="336"/>
      <c r="I67" s="336"/>
      <c r="J67" s="337"/>
      <c r="K67" s="1"/>
    </row>
    <row r="68" spans="1:11" x14ac:dyDescent="0.25">
      <c r="A68" s="9"/>
      <c r="B68" s="335"/>
      <c r="C68" s="336"/>
      <c r="D68" s="336"/>
      <c r="E68" s="336"/>
      <c r="F68" s="336"/>
      <c r="G68" s="336"/>
      <c r="H68" s="336"/>
      <c r="I68" s="336"/>
      <c r="J68" s="337"/>
      <c r="K68" s="1"/>
    </row>
    <row r="69" spans="1:11" x14ac:dyDescent="0.25">
      <c r="A69" s="9"/>
      <c r="B69" s="335"/>
      <c r="C69" s="336"/>
      <c r="D69" s="336"/>
      <c r="E69" s="336"/>
      <c r="F69" s="336"/>
      <c r="G69" s="336"/>
      <c r="H69" s="336"/>
      <c r="I69" s="336"/>
      <c r="J69" s="337"/>
      <c r="K69" s="1"/>
    </row>
    <row r="70" spans="1:11" x14ac:dyDescent="0.25">
      <c r="A70" s="9"/>
      <c r="B70" s="335"/>
      <c r="C70" s="336"/>
      <c r="D70" s="336"/>
      <c r="E70" s="336"/>
      <c r="F70" s="336"/>
      <c r="G70" s="336"/>
      <c r="H70" s="336"/>
      <c r="I70" s="336"/>
      <c r="J70" s="337"/>
      <c r="K70" s="1"/>
    </row>
    <row r="71" spans="1:11" x14ac:dyDescent="0.25">
      <c r="A71" s="9"/>
      <c r="B71" s="338"/>
      <c r="C71" s="339"/>
      <c r="D71" s="339"/>
      <c r="E71" s="339"/>
      <c r="F71" s="339"/>
      <c r="G71" s="339"/>
      <c r="H71" s="339"/>
      <c r="I71" s="339"/>
      <c r="J71" s="340"/>
      <c r="K71" s="1"/>
    </row>
    <row r="72" spans="1:11" x14ac:dyDescent="0.25">
      <c r="A72" s="9"/>
      <c r="B72" s="9"/>
      <c r="C72" s="9"/>
      <c r="D72" s="9"/>
      <c r="E72" s="9"/>
      <c r="F72" s="118"/>
      <c r="G72" s="9"/>
      <c r="H72" s="9"/>
      <c r="I72" s="9"/>
      <c r="J72" s="9"/>
      <c r="K72" s="1"/>
    </row>
    <row r="73" spans="1:11" ht="15.75" x14ac:dyDescent="0.25">
      <c r="A73" s="9"/>
      <c r="B73" s="87" t="s">
        <v>131</v>
      </c>
      <c r="C73" s="9"/>
      <c r="D73" s="9"/>
      <c r="E73" s="9"/>
      <c r="F73" s="9"/>
      <c r="G73" s="9"/>
      <c r="H73" s="9"/>
      <c r="I73" s="9"/>
      <c r="J73" s="9"/>
      <c r="K73" s="1"/>
    </row>
    <row r="74" spans="1:11" x14ac:dyDescent="0.25">
      <c r="A74" s="9"/>
      <c r="B74" s="210" t="s">
        <v>217</v>
      </c>
      <c r="C74" s="211"/>
      <c r="D74" s="211"/>
      <c r="E74" s="211"/>
      <c r="F74" s="211"/>
      <c r="G74" s="211"/>
      <c r="H74" s="211"/>
      <c r="I74" s="211"/>
      <c r="J74" s="212"/>
      <c r="K74" s="1"/>
    </row>
    <row r="75" spans="1:11" x14ac:dyDescent="0.25">
      <c r="A75" s="9"/>
      <c r="B75" s="213"/>
      <c r="C75" s="214"/>
      <c r="D75" s="214"/>
      <c r="E75" s="214"/>
      <c r="F75" s="214"/>
      <c r="G75" s="214"/>
      <c r="H75" s="214"/>
      <c r="I75" s="214"/>
      <c r="J75" s="215"/>
      <c r="K75" s="1"/>
    </row>
    <row r="76" spans="1:11" x14ac:dyDescent="0.25">
      <c r="A76" s="9"/>
      <c r="B76" s="213"/>
      <c r="C76" s="214"/>
      <c r="D76" s="214"/>
      <c r="E76" s="214"/>
      <c r="F76" s="214"/>
      <c r="G76" s="214"/>
      <c r="H76" s="214"/>
      <c r="I76" s="214"/>
      <c r="J76" s="215"/>
      <c r="K76" s="1"/>
    </row>
    <row r="77" spans="1:11" x14ac:dyDescent="0.25">
      <c r="A77" s="9"/>
      <c r="B77" s="213"/>
      <c r="C77" s="214"/>
      <c r="D77" s="214"/>
      <c r="E77" s="214"/>
      <c r="F77" s="214"/>
      <c r="G77" s="214"/>
      <c r="H77" s="214"/>
      <c r="I77" s="214"/>
      <c r="J77" s="215"/>
      <c r="K77" s="1"/>
    </row>
    <row r="78" spans="1:11" x14ac:dyDescent="0.25">
      <c r="A78" s="9"/>
      <c r="B78" s="213"/>
      <c r="C78" s="214"/>
      <c r="D78" s="214"/>
      <c r="E78" s="214"/>
      <c r="F78" s="214"/>
      <c r="G78" s="214"/>
      <c r="H78" s="214"/>
      <c r="I78" s="214"/>
      <c r="J78" s="215"/>
      <c r="K78" s="1"/>
    </row>
    <row r="79" spans="1:11" x14ac:dyDescent="0.25">
      <c r="A79" s="9"/>
      <c r="B79" s="213"/>
      <c r="C79" s="214"/>
      <c r="D79" s="214"/>
      <c r="E79" s="214"/>
      <c r="F79" s="214"/>
      <c r="G79" s="214"/>
      <c r="H79" s="214"/>
      <c r="I79" s="214"/>
      <c r="J79" s="215"/>
      <c r="K79" s="1"/>
    </row>
    <row r="80" spans="1:11" x14ac:dyDescent="0.25">
      <c r="A80" s="9"/>
      <c r="B80" s="213"/>
      <c r="C80" s="214"/>
      <c r="D80" s="214"/>
      <c r="E80" s="214"/>
      <c r="F80" s="214"/>
      <c r="G80" s="214"/>
      <c r="H80" s="214"/>
      <c r="I80" s="214"/>
      <c r="J80" s="215"/>
      <c r="K80" s="1"/>
    </row>
    <row r="81" spans="1:11" x14ac:dyDescent="0.25">
      <c r="A81" s="9"/>
      <c r="B81" s="213"/>
      <c r="C81" s="214"/>
      <c r="D81" s="214"/>
      <c r="E81" s="214"/>
      <c r="F81" s="214"/>
      <c r="G81" s="214"/>
      <c r="H81" s="214"/>
      <c r="I81" s="214"/>
      <c r="J81" s="215"/>
      <c r="K81" s="1"/>
    </row>
    <row r="82" spans="1:11" x14ac:dyDescent="0.25">
      <c r="A82" s="9"/>
      <c r="B82" s="213"/>
      <c r="C82" s="214"/>
      <c r="D82" s="214"/>
      <c r="E82" s="214"/>
      <c r="F82" s="214"/>
      <c r="G82" s="214"/>
      <c r="H82" s="214"/>
      <c r="I82" s="214"/>
      <c r="J82" s="215"/>
      <c r="K82" s="1"/>
    </row>
    <row r="83" spans="1:11" x14ac:dyDescent="0.25">
      <c r="A83" s="9"/>
      <c r="B83" s="213"/>
      <c r="C83" s="214"/>
      <c r="D83" s="214"/>
      <c r="E83" s="214"/>
      <c r="F83" s="214"/>
      <c r="G83" s="214"/>
      <c r="H83" s="214"/>
      <c r="I83" s="214"/>
      <c r="J83" s="215"/>
      <c r="K83" s="1"/>
    </row>
    <row r="84" spans="1:11" x14ac:dyDescent="0.25">
      <c r="A84" s="9"/>
      <c r="B84" s="213"/>
      <c r="C84" s="214"/>
      <c r="D84" s="214"/>
      <c r="E84" s="214"/>
      <c r="F84" s="214"/>
      <c r="G84" s="214"/>
      <c r="H84" s="214"/>
      <c r="I84" s="214"/>
      <c r="J84" s="215"/>
      <c r="K84" s="1"/>
    </row>
    <row r="85" spans="1:11" x14ac:dyDescent="0.25">
      <c r="A85" s="9"/>
      <c r="B85" s="213"/>
      <c r="C85" s="214"/>
      <c r="D85" s="214"/>
      <c r="E85" s="214"/>
      <c r="F85" s="214"/>
      <c r="G85" s="214"/>
      <c r="H85" s="214"/>
      <c r="I85" s="214"/>
      <c r="J85" s="215"/>
      <c r="K85" s="1"/>
    </row>
    <row r="86" spans="1:11" x14ac:dyDescent="0.25">
      <c r="A86" s="9"/>
      <c r="B86" s="216"/>
      <c r="C86" s="217"/>
      <c r="D86" s="217"/>
      <c r="E86" s="217"/>
      <c r="F86" s="217"/>
      <c r="G86" s="217"/>
      <c r="H86" s="217"/>
      <c r="I86" s="217"/>
      <c r="J86" s="218"/>
      <c r="K86" s="1"/>
    </row>
    <row r="87" spans="1:11" ht="15.75" thickBot="1" x14ac:dyDescent="0.3">
      <c r="A87" s="56"/>
      <c r="B87" s="69"/>
      <c r="C87" s="69"/>
      <c r="D87" s="69"/>
      <c r="E87" s="69"/>
      <c r="F87" s="69"/>
      <c r="G87" s="69"/>
      <c r="H87" s="69"/>
      <c r="I87" s="69"/>
      <c r="J87" s="69"/>
      <c r="K87" s="70"/>
    </row>
    <row r="88" spans="1:11" x14ac:dyDescent="0.25">
      <c r="A88" s="53"/>
      <c r="B88" s="71"/>
      <c r="C88" s="71"/>
      <c r="D88" s="71"/>
      <c r="E88" s="71"/>
      <c r="F88" s="71"/>
      <c r="G88" s="71"/>
      <c r="H88" s="71"/>
      <c r="I88" s="71"/>
      <c r="J88" s="71"/>
      <c r="K88" s="60"/>
    </row>
    <row r="89" spans="1:11" ht="18" x14ac:dyDescent="0.25">
      <c r="A89" s="9"/>
      <c r="B89" s="86" t="s">
        <v>14</v>
      </c>
      <c r="C89" s="9"/>
      <c r="D89" s="9"/>
      <c r="E89" s="9"/>
      <c r="F89" s="9"/>
      <c r="G89" s="9"/>
      <c r="H89" s="9"/>
      <c r="I89" s="9"/>
      <c r="J89" s="9"/>
      <c r="K89" s="1"/>
    </row>
    <row r="90" spans="1:11" ht="16.149999999999999" customHeight="1" x14ac:dyDescent="0.25">
      <c r="A90" s="9"/>
      <c r="B90" s="273" t="s">
        <v>218</v>
      </c>
      <c r="C90" s="274"/>
      <c r="D90" s="274"/>
      <c r="E90" s="274"/>
      <c r="F90" s="274"/>
      <c r="G90" s="274"/>
      <c r="H90" s="274"/>
      <c r="I90" s="274"/>
      <c r="J90" s="275"/>
      <c r="K90" s="156" t="s">
        <v>192</v>
      </c>
    </row>
    <row r="91" spans="1:11" x14ac:dyDescent="0.25">
      <c r="A91" s="9"/>
      <c r="B91" s="276"/>
      <c r="C91" s="277"/>
      <c r="D91" s="277"/>
      <c r="E91" s="277"/>
      <c r="F91" s="277"/>
      <c r="G91" s="277"/>
      <c r="H91" s="277"/>
      <c r="I91" s="277"/>
      <c r="J91" s="278"/>
    </row>
    <row r="92" spans="1:11" x14ac:dyDescent="0.25">
      <c r="A92" s="9"/>
      <c r="B92" s="276"/>
      <c r="C92" s="277"/>
      <c r="D92" s="277"/>
      <c r="E92" s="277"/>
      <c r="F92" s="277"/>
      <c r="G92" s="277"/>
      <c r="H92" s="277"/>
      <c r="I92" s="277"/>
      <c r="J92" s="278"/>
    </row>
    <row r="93" spans="1:11" x14ac:dyDescent="0.25">
      <c r="A93" s="9"/>
      <c r="B93" s="276"/>
      <c r="C93" s="277"/>
      <c r="D93" s="277"/>
      <c r="E93" s="277"/>
      <c r="F93" s="277"/>
      <c r="G93" s="277"/>
      <c r="H93" s="277"/>
      <c r="I93" s="277"/>
      <c r="J93" s="278"/>
    </row>
    <row r="94" spans="1:11" x14ac:dyDescent="0.25">
      <c r="A94" s="9"/>
      <c r="B94" s="276"/>
      <c r="C94" s="277"/>
      <c r="D94" s="277"/>
      <c r="E94" s="277"/>
      <c r="F94" s="277"/>
      <c r="G94" s="277"/>
      <c r="H94" s="277"/>
      <c r="I94" s="277"/>
      <c r="J94" s="278"/>
    </row>
    <row r="95" spans="1:11" x14ac:dyDescent="0.25">
      <c r="A95" s="9"/>
      <c r="B95" s="276"/>
      <c r="C95" s="277"/>
      <c r="D95" s="277"/>
      <c r="E95" s="277"/>
      <c r="F95" s="277"/>
      <c r="G95" s="277"/>
      <c r="H95" s="277"/>
      <c r="I95" s="277"/>
      <c r="J95" s="278"/>
    </row>
    <row r="96" spans="1:11" x14ac:dyDescent="0.25">
      <c r="A96" s="9"/>
      <c r="B96" s="276"/>
      <c r="C96" s="277"/>
      <c r="D96" s="277"/>
      <c r="E96" s="277"/>
      <c r="F96" s="277"/>
      <c r="G96" s="277"/>
      <c r="H96" s="277"/>
      <c r="I96" s="277"/>
      <c r="J96" s="278"/>
    </row>
    <row r="97" spans="1:11" x14ac:dyDescent="0.25">
      <c r="A97" s="9"/>
      <c r="B97" s="276"/>
      <c r="C97" s="277"/>
      <c r="D97" s="277"/>
      <c r="E97" s="277"/>
      <c r="F97" s="277"/>
      <c r="G97" s="277"/>
      <c r="H97" s="277"/>
      <c r="I97" s="277"/>
      <c r="J97" s="278"/>
    </row>
    <row r="98" spans="1:11" x14ac:dyDescent="0.25">
      <c r="A98" s="9"/>
      <c r="B98" s="276"/>
      <c r="C98" s="277"/>
      <c r="D98" s="277"/>
      <c r="E98" s="277"/>
      <c r="F98" s="277"/>
      <c r="G98" s="277"/>
      <c r="H98" s="277"/>
      <c r="I98" s="277"/>
      <c r="J98" s="278"/>
    </row>
    <row r="99" spans="1:11" x14ac:dyDescent="0.25">
      <c r="A99" s="9"/>
      <c r="B99" s="276"/>
      <c r="C99" s="277"/>
      <c r="D99" s="277"/>
      <c r="E99" s="277"/>
      <c r="F99" s="277"/>
      <c r="G99" s="277"/>
      <c r="H99" s="277"/>
      <c r="I99" s="277"/>
      <c r="J99" s="278"/>
    </row>
    <row r="100" spans="1:11" x14ac:dyDescent="0.25">
      <c r="A100" s="9"/>
      <c r="B100" s="276"/>
      <c r="C100" s="277"/>
      <c r="D100" s="277"/>
      <c r="E100" s="277"/>
      <c r="F100" s="277"/>
      <c r="G100" s="277"/>
      <c r="H100" s="277"/>
      <c r="I100" s="277"/>
      <c r="J100" s="278"/>
    </row>
    <row r="101" spans="1:11" x14ac:dyDescent="0.25">
      <c r="A101" s="9"/>
      <c r="B101" s="276"/>
      <c r="C101" s="277"/>
      <c r="D101" s="277"/>
      <c r="E101" s="277"/>
      <c r="F101" s="277"/>
      <c r="G101" s="277"/>
      <c r="H101" s="277"/>
      <c r="I101" s="277"/>
      <c r="J101" s="278"/>
    </row>
    <row r="102" spans="1:11" x14ac:dyDescent="0.25">
      <c r="A102" s="9"/>
      <c r="B102" s="276"/>
      <c r="C102" s="277"/>
      <c r="D102" s="277"/>
      <c r="E102" s="277"/>
      <c r="F102" s="277"/>
      <c r="G102" s="277"/>
      <c r="H102" s="277"/>
      <c r="I102" s="277"/>
      <c r="J102" s="278"/>
    </row>
    <row r="103" spans="1:11" s="58" customFormat="1" x14ac:dyDescent="0.2">
      <c r="A103" s="57"/>
      <c r="B103" s="279"/>
      <c r="C103" s="280"/>
      <c r="D103" s="280"/>
      <c r="E103" s="280"/>
      <c r="F103" s="280"/>
      <c r="G103" s="280"/>
      <c r="H103" s="280"/>
      <c r="I103" s="280"/>
      <c r="J103" s="281"/>
    </row>
    <row r="104" spans="1:11" x14ac:dyDescent="0.25">
      <c r="A104" s="9"/>
      <c r="B104" s="9"/>
      <c r="C104" s="9"/>
      <c r="D104" s="9"/>
      <c r="E104" s="9"/>
      <c r="F104" s="9"/>
      <c r="G104" s="9"/>
      <c r="H104" s="9"/>
      <c r="I104" s="9"/>
      <c r="J104" s="9"/>
      <c r="K104" s="1"/>
    </row>
    <row r="105" spans="1:11" ht="15.75" x14ac:dyDescent="0.25">
      <c r="A105" s="9"/>
      <c r="B105" s="87" t="s">
        <v>132</v>
      </c>
      <c r="C105" s="62"/>
      <c r="D105" s="62"/>
      <c r="E105" s="62"/>
      <c r="F105" s="62"/>
      <c r="G105" s="62"/>
      <c r="H105" s="62"/>
      <c r="I105" s="62"/>
      <c r="J105" s="62"/>
      <c r="K105" s="1"/>
    </row>
    <row r="106" spans="1:11" s="55" customFormat="1" ht="16.899999999999999" customHeight="1" x14ac:dyDescent="0.25">
      <c r="A106" s="53"/>
      <c r="B106" s="257" t="s">
        <v>227</v>
      </c>
      <c r="C106" s="258"/>
      <c r="D106" s="258"/>
      <c r="E106" s="258"/>
      <c r="F106" s="258"/>
      <c r="G106" s="258"/>
      <c r="H106" s="258"/>
      <c r="I106" s="258"/>
      <c r="J106" s="259"/>
      <c r="K106" s="60"/>
    </row>
    <row r="107" spans="1:11" s="55" customFormat="1" ht="16.899999999999999" customHeight="1" x14ac:dyDescent="0.25">
      <c r="A107" s="53"/>
      <c r="B107" s="260"/>
      <c r="C107" s="261"/>
      <c r="D107" s="261"/>
      <c r="E107" s="261"/>
      <c r="F107" s="261"/>
      <c r="G107" s="261"/>
      <c r="H107" s="261"/>
      <c r="I107" s="261"/>
      <c r="J107" s="262"/>
      <c r="K107" s="60"/>
    </row>
    <row r="108" spans="1:11" s="55" customFormat="1" ht="16.899999999999999" customHeight="1" x14ac:dyDescent="0.25">
      <c r="A108" s="53"/>
      <c r="B108" s="260"/>
      <c r="C108" s="261"/>
      <c r="D108" s="261"/>
      <c r="E108" s="261"/>
      <c r="F108" s="261"/>
      <c r="G108" s="261"/>
      <c r="H108" s="261"/>
      <c r="I108" s="261"/>
      <c r="J108" s="262"/>
      <c r="K108" s="60"/>
    </row>
    <row r="109" spans="1:11" s="55" customFormat="1" ht="16.899999999999999" customHeight="1" x14ac:dyDescent="0.25">
      <c r="A109" s="53"/>
      <c r="B109" s="260"/>
      <c r="C109" s="261"/>
      <c r="D109" s="261"/>
      <c r="E109" s="261"/>
      <c r="F109" s="261"/>
      <c r="G109" s="261"/>
      <c r="H109" s="261"/>
      <c r="I109" s="261"/>
      <c r="J109" s="262"/>
      <c r="K109" s="60"/>
    </row>
    <row r="110" spans="1:11" s="55" customFormat="1" ht="16.899999999999999" customHeight="1" x14ac:dyDescent="0.25">
      <c r="A110" s="53"/>
      <c r="B110" s="263"/>
      <c r="C110" s="264"/>
      <c r="D110" s="264"/>
      <c r="E110" s="264"/>
      <c r="F110" s="264"/>
      <c r="G110" s="264"/>
      <c r="H110" s="264"/>
      <c r="I110" s="264"/>
      <c r="J110" s="265"/>
      <c r="K110" s="60"/>
    </row>
    <row r="111" spans="1:11" x14ac:dyDescent="0.25">
      <c r="A111" s="9"/>
      <c r="B111" s="132" t="s">
        <v>141</v>
      </c>
      <c r="C111" s="9"/>
      <c r="D111" s="9"/>
      <c r="E111" s="9"/>
      <c r="F111" s="9"/>
      <c r="G111" s="9"/>
      <c r="H111" s="9"/>
      <c r="I111" s="9"/>
      <c r="J111" s="9"/>
      <c r="K111" s="1"/>
    </row>
    <row r="112" spans="1:11" x14ac:dyDescent="0.25">
      <c r="A112" s="9"/>
      <c r="B112" s="244" t="s">
        <v>219</v>
      </c>
      <c r="C112" s="245"/>
      <c r="D112" s="245"/>
      <c r="E112" s="245"/>
      <c r="F112" s="245"/>
      <c r="G112" s="245"/>
      <c r="H112" s="245"/>
      <c r="I112" s="245"/>
      <c r="J112" s="246"/>
      <c r="K112" s="1"/>
    </row>
    <row r="113" spans="1:11" x14ac:dyDescent="0.25">
      <c r="A113" s="9"/>
      <c r="B113" s="247"/>
      <c r="C113" s="248"/>
      <c r="D113" s="248"/>
      <c r="E113" s="248"/>
      <c r="F113" s="248"/>
      <c r="G113" s="248"/>
      <c r="H113" s="248"/>
      <c r="I113" s="248"/>
      <c r="J113" s="249"/>
      <c r="K113" s="1"/>
    </row>
    <row r="114" spans="1:11" x14ac:dyDescent="0.25">
      <c r="A114" s="9"/>
      <c r="B114" s="247"/>
      <c r="C114" s="248"/>
      <c r="D114" s="248"/>
      <c r="E114" s="248"/>
      <c r="F114" s="248"/>
      <c r="G114" s="248"/>
      <c r="H114" s="248"/>
      <c r="I114" s="248"/>
      <c r="J114" s="249"/>
      <c r="K114" s="1"/>
    </row>
    <row r="115" spans="1:11" x14ac:dyDescent="0.25">
      <c r="A115" s="9"/>
      <c r="B115" s="247"/>
      <c r="C115" s="248"/>
      <c r="D115" s="248"/>
      <c r="E115" s="248"/>
      <c r="F115" s="248"/>
      <c r="G115" s="248"/>
      <c r="H115" s="248"/>
      <c r="I115" s="248"/>
      <c r="J115" s="249"/>
      <c r="K115" s="1"/>
    </row>
    <row r="116" spans="1:11" x14ac:dyDescent="0.25">
      <c r="A116" s="9"/>
      <c r="B116" s="247"/>
      <c r="C116" s="248"/>
      <c r="D116" s="248"/>
      <c r="E116" s="248"/>
      <c r="F116" s="248"/>
      <c r="G116" s="248"/>
      <c r="H116" s="248"/>
      <c r="I116" s="248"/>
      <c r="J116" s="249"/>
      <c r="K116" s="1"/>
    </row>
    <row r="117" spans="1:11" x14ac:dyDescent="0.25">
      <c r="A117" s="9"/>
      <c r="B117" s="247"/>
      <c r="C117" s="248"/>
      <c r="D117" s="248"/>
      <c r="E117" s="248"/>
      <c r="F117" s="248"/>
      <c r="G117" s="248"/>
      <c r="H117" s="248"/>
      <c r="I117" s="248"/>
      <c r="J117" s="249"/>
      <c r="K117" s="1"/>
    </row>
    <row r="118" spans="1:11" x14ac:dyDescent="0.25">
      <c r="A118" s="9"/>
      <c r="B118" s="247"/>
      <c r="C118" s="248"/>
      <c r="D118" s="248"/>
      <c r="E118" s="248"/>
      <c r="F118" s="248"/>
      <c r="G118" s="248"/>
      <c r="H118" s="248"/>
      <c r="I118" s="248"/>
      <c r="J118" s="249"/>
      <c r="K118" s="1"/>
    </row>
    <row r="119" spans="1:11" x14ac:dyDescent="0.25">
      <c r="A119" s="9"/>
      <c r="B119" s="247"/>
      <c r="C119" s="248"/>
      <c r="D119" s="248"/>
      <c r="E119" s="248"/>
      <c r="F119" s="248"/>
      <c r="G119" s="248"/>
      <c r="H119" s="248"/>
      <c r="I119" s="248"/>
      <c r="J119" s="249"/>
      <c r="K119" s="1"/>
    </row>
    <row r="120" spans="1:11" x14ac:dyDescent="0.25">
      <c r="A120" s="9"/>
      <c r="B120" s="247"/>
      <c r="C120" s="248"/>
      <c r="D120" s="248"/>
      <c r="E120" s="248"/>
      <c r="F120" s="248"/>
      <c r="G120" s="248"/>
      <c r="H120" s="248"/>
      <c r="I120" s="248"/>
      <c r="J120" s="249"/>
      <c r="K120" s="1"/>
    </row>
    <row r="121" spans="1:11" x14ac:dyDescent="0.25">
      <c r="A121" s="9"/>
      <c r="B121" s="247"/>
      <c r="C121" s="248"/>
      <c r="D121" s="248"/>
      <c r="E121" s="248"/>
      <c r="F121" s="248"/>
      <c r="G121" s="248"/>
      <c r="H121" s="248"/>
      <c r="I121" s="248"/>
      <c r="J121" s="249"/>
      <c r="K121" s="1"/>
    </row>
    <row r="122" spans="1:11" x14ac:dyDescent="0.25">
      <c r="A122" s="9"/>
      <c r="B122" s="247"/>
      <c r="C122" s="248"/>
      <c r="D122" s="248"/>
      <c r="E122" s="248"/>
      <c r="F122" s="248"/>
      <c r="G122" s="248"/>
      <c r="H122" s="248"/>
      <c r="I122" s="248"/>
      <c r="J122" s="249"/>
      <c r="K122" s="1"/>
    </row>
    <row r="123" spans="1:11" x14ac:dyDescent="0.25">
      <c r="A123" s="9"/>
      <c r="B123" s="250"/>
      <c r="C123" s="251"/>
      <c r="D123" s="251"/>
      <c r="E123" s="251"/>
      <c r="F123" s="251"/>
      <c r="G123" s="251"/>
      <c r="H123" s="251"/>
      <c r="I123" s="251"/>
      <c r="J123" s="252"/>
      <c r="K123" s="1"/>
    </row>
    <row r="124" spans="1:11" s="55" customFormat="1" ht="15" customHeight="1" x14ac:dyDescent="0.25">
      <c r="A124" s="53"/>
      <c r="B124" s="79"/>
      <c r="C124" s="80"/>
      <c r="D124" s="81"/>
      <c r="E124" s="81"/>
      <c r="F124" s="81"/>
      <c r="G124" s="81"/>
      <c r="H124" s="81"/>
      <c r="I124" s="79"/>
      <c r="J124" s="79"/>
      <c r="K124" s="60"/>
    </row>
    <row r="125" spans="1:11" s="9" customFormat="1" ht="15.75" x14ac:dyDescent="0.25">
      <c r="B125" s="87" t="s">
        <v>220</v>
      </c>
      <c r="C125" s="63"/>
      <c r="D125" s="63"/>
      <c r="E125" s="63"/>
      <c r="F125" s="63"/>
      <c r="G125" s="63"/>
      <c r="H125" s="63"/>
      <c r="I125" s="63"/>
      <c r="J125" s="63"/>
      <c r="K125" s="1"/>
    </row>
    <row r="126" spans="1:11" s="55" customFormat="1" x14ac:dyDescent="0.25">
      <c r="A126" s="53"/>
      <c r="B126" s="257" t="s">
        <v>226</v>
      </c>
      <c r="C126" s="258"/>
      <c r="D126" s="258"/>
      <c r="E126" s="258"/>
      <c r="F126" s="258"/>
      <c r="G126" s="258"/>
      <c r="H126" s="258"/>
      <c r="I126" s="258"/>
      <c r="J126" s="259"/>
      <c r="K126" s="60"/>
    </row>
    <row r="127" spans="1:11" s="55" customFormat="1" x14ac:dyDescent="0.25">
      <c r="A127" s="53"/>
      <c r="B127" s="260"/>
      <c r="C127" s="261"/>
      <c r="D127" s="261"/>
      <c r="E127" s="261"/>
      <c r="F127" s="261"/>
      <c r="G127" s="261"/>
      <c r="H127" s="261"/>
      <c r="I127" s="261"/>
      <c r="J127" s="262"/>
      <c r="K127" s="60"/>
    </row>
    <row r="128" spans="1:11" s="55" customFormat="1" x14ac:dyDescent="0.25">
      <c r="A128" s="53"/>
      <c r="B128" s="260"/>
      <c r="C128" s="261"/>
      <c r="D128" s="261"/>
      <c r="E128" s="261"/>
      <c r="F128" s="261"/>
      <c r="G128" s="261"/>
      <c r="H128" s="261"/>
      <c r="I128" s="261"/>
      <c r="J128" s="262"/>
      <c r="K128" s="60"/>
    </row>
    <row r="129" spans="1:11" s="55" customFormat="1" x14ac:dyDescent="0.25">
      <c r="A129" s="53"/>
      <c r="B129" s="260"/>
      <c r="C129" s="261"/>
      <c r="D129" s="261"/>
      <c r="E129" s="261"/>
      <c r="F129" s="261"/>
      <c r="G129" s="261"/>
      <c r="H129" s="261"/>
      <c r="I129" s="261"/>
      <c r="J129" s="262"/>
      <c r="K129" s="60"/>
    </row>
    <row r="130" spans="1:11" s="55" customFormat="1" x14ac:dyDescent="0.25">
      <c r="A130" s="53"/>
      <c r="B130" s="260"/>
      <c r="C130" s="261"/>
      <c r="D130" s="261"/>
      <c r="E130" s="261"/>
      <c r="F130" s="261"/>
      <c r="G130" s="261"/>
      <c r="H130" s="261"/>
      <c r="I130" s="261"/>
      <c r="J130" s="262"/>
      <c r="K130" s="60"/>
    </row>
    <row r="131" spans="1:11" s="55" customFormat="1" ht="16.899999999999999" customHeight="1" x14ac:dyDescent="0.25">
      <c r="A131" s="53"/>
      <c r="B131" s="260"/>
      <c r="C131" s="261"/>
      <c r="D131" s="261"/>
      <c r="E131" s="261"/>
      <c r="F131" s="261"/>
      <c r="G131" s="261"/>
      <c r="H131" s="261"/>
      <c r="I131" s="261"/>
      <c r="J131" s="262"/>
      <c r="K131" s="60"/>
    </row>
    <row r="132" spans="1:11" s="55" customFormat="1" x14ac:dyDescent="0.25">
      <c r="A132" s="53"/>
      <c r="B132" s="260"/>
      <c r="C132" s="261"/>
      <c r="D132" s="261"/>
      <c r="E132" s="261"/>
      <c r="F132" s="261"/>
      <c r="G132" s="261"/>
      <c r="H132" s="261"/>
      <c r="I132" s="261"/>
      <c r="J132" s="262"/>
      <c r="K132" s="60"/>
    </row>
    <row r="133" spans="1:11" s="55" customFormat="1" x14ac:dyDescent="0.25">
      <c r="A133" s="53"/>
      <c r="B133" s="260"/>
      <c r="C133" s="261"/>
      <c r="D133" s="261"/>
      <c r="E133" s="261"/>
      <c r="F133" s="261"/>
      <c r="G133" s="261"/>
      <c r="H133" s="261"/>
      <c r="I133" s="261"/>
      <c r="J133" s="262"/>
      <c r="K133" s="60"/>
    </row>
    <row r="134" spans="1:11" s="55" customFormat="1" x14ac:dyDescent="0.25">
      <c r="A134" s="53"/>
      <c r="B134" s="260"/>
      <c r="C134" s="261"/>
      <c r="D134" s="261"/>
      <c r="E134" s="261"/>
      <c r="F134" s="261"/>
      <c r="G134" s="261"/>
      <c r="H134" s="261"/>
      <c r="I134" s="261"/>
      <c r="J134" s="262"/>
      <c r="K134" s="60"/>
    </row>
    <row r="135" spans="1:11" s="55" customFormat="1" x14ac:dyDescent="0.25">
      <c r="A135" s="53"/>
      <c r="B135" s="260"/>
      <c r="C135" s="261"/>
      <c r="D135" s="261"/>
      <c r="E135" s="261"/>
      <c r="F135" s="261"/>
      <c r="G135" s="261"/>
      <c r="H135" s="261"/>
      <c r="I135" s="261"/>
      <c r="J135" s="262"/>
      <c r="K135" s="60"/>
    </row>
    <row r="136" spans="1:11" s="55" customFormat="1" x14ac:dyDescent="0.25">
      <c r="A136" s="53"/>
      <c r="B136" s="260"/>
      <c r="C136" s="261"/>
      <c r="D136" s="261"/>
      <c r="E136" s="261"/>
      <c r="F136" s="261"/>
      <c r="G136" s="261"/>
      <c r="H136" s="261"/>
      <c r="I136" s="261"/>
      <c r="J136" s="262"/>
      <c r="K136" s="60"/>
    </row>
    <row r="137" spans="1:11" s="55" customFormat="1" x14ac:dyDescent="0.25">
      <c r="A137" s="53"/>
      <c r="B137" s="260"/>
      <c r="C137" s="261"/>
      <c r="D137" s="261"/>
      <c r="E137" s="261"/>
      <c r="F137" s="261"/>
      <c r="G137" s="261"/>
      <c r="H137" s="261"/>
      <c r="I137" s="261"/>
      <c r="J137" s="262"/>
      <c r="K137" s="60"/>
    </row>
    <row r="138" spans="1:11" s="55" customFormat="1" x14ac:dyDescent="0.25">
      <c r="A138" s="53"/>
      <c r="B138" s="263"/>
      <c r="C138" s="264"/>
      <c r="D138" s="264"/>
      <c r="E138" s="264"/>
      <c r="F138" s="264"/>
      <c r="G138" s="264"/>
      <c r="H138" s="264"/>
      <c r="I138" s="264"/>
      <c r="J138" s="265"/>
      <c r="K138" s="60"/>
    </row>
    <row r="139" spans="1:11" s="55" customFormat="1" ht="15" customHeight="1" x14ac:dyDescent="0.25">
      <c r="A139" s="53"/>
      <c r="B139" s="79"/>
      <c r="C139" s="80"/>
      <c r="D139" s="81"/>
      <c r="E139" s="81"/>
      <c r="F139" s="81"/>
      <c r="G139" s="81"/>
      <c r="H139" s="81"/>
      <c r="I139" s="79"/>
      <c r="J139" s="79"/>
      <c r="K139" s="60"/>
    </row>
    <row r="140" spans="1:11" s="9" customFormat="1" x14ac:dyDescent="0.25">
      <c r="B140" s="117" t="s">
        <v>231</v>
      </c>
      <c r="C140" s="63"/>
      <c r="D140" s="63"/>
      <c r="E140" s="63"/>
      <c r="F140" s="63"/>
      <c r="G140" s="63"/>
      <c r="H140" s="63"/>
      <c r="I140" s="63"/>
      <c r="J140" s="63"/>
      <c r="K140" s="1"/>
    </row>
    <row r="141" spans="1:11" x14ac:dyDescent="0.25">
      <c r="A141" s="9"/>
      <c r="B141" s="287"/>
      <c r="C141" s="333"/>
      <c r="D141" s="333"/>
      <c r="E141" s="333"/>
      <c r="F141" s="333"/>
      <c r="G141" s="333"/>
      <c r="H141" s="333"/>
      <c r="I141" s="333"/>
      <c r="J141" s="334"/>
      <c r="K141" s="1"/>
    </row>
    <row r="142" spans="1:11" x14ac:dyDescent="0.25">
      <c r="A142" s="9"/>
      <c r="B142" s="335"/>
      <c r="C142" s="336"/>
      <c r="D142" s="336"/>
      <c r="E142" s="336"/>
      <c r="F142" s="336"/>
      <c r="G142" s="336"/>
      <c r="H142" s="336"/>
      <c r="I142" s="336"/>
      <c r="J142" s="337"/>
      <c r="K142" s="1"/>
    </row>
    <row r="143" spans="1:11" x14ac:dyDescent="0.25">
      <c r="A143" s="9"/>
      <c r="B143" s="335"/>
      <c r="C143" s="336"/>
      <c r="D143" s="336"/>
      <c r="E143" s="336"/>
      <c r="F143" s="336"/>
      <c r="G143" s="336"/>
      <c r="H143" s="336"/>
      <c r="I143" s="336"/>
      <c r="J143" s="337"/>
      <c r="K143" s="1"/>
    </row>
    <row r="144" spans="1:11" x14ac:dyDescent="0.25">
      <c r="A144" s="9"/>
      <c r="B144" s="335"/>
      <c r="C144" s="336"/>
      <c r="D144" s="336"/>
      <c r="E144" s="336"/>
      <c r="F144" s="336"/>
      <c r="G144" s="336"/>
      <c r="H144" s="336"/>
      <c r="I144" s="336"/>
      <c r="J144" s="337"/>
      <c r="K144" s="1"/>
    </row>
    <row r="145" spans="1:11" x14ac:dyDescent="0.25">
      <c r="A145" s="9"/>
      <c r="B145" s="335"/>
      <c r="C145" s="336"/>
      <c r="D145" s="336"/>
      <c r="E145" s="336"/>
      <c r="F145" s="336"/>
      <c r="G145" s="336"/>
      <c r="H145" s="336"/>
      <c r="I145" s="336"/>
      <c r="J145" s="337"/>
      <c r="K145" s="1"/>
    </row>
    <row r="146" spans="1:11" x14ac:dyDescent="0.25">
      <c r="A146" s="9"/>
      <c r="B146" s="338"/>
      <c r="C146" s="339"/>
      <c r="D146" s="339"/>
      <c r="E146" s="339"/>
      <c r="F146" s="339"/>
      <c r="G146" s="339"/>
      <c r="H146" s="339"/>
      <c r="I146" s="339"/>
      <c r="J146" s="340"/>
      <c r="K146" s="1"/>
    </row>
    <row r="147" spans="1:11" s="9" customFormat="1" x14ac:dyDescent="0.25">
      <c r="B147" s="64"/>
      <c r="C147" s="64"/>
      <c r="D147" s="64"/>
      <c r="E147" s="64"/>
      <c r="F147" s="64"/>
      <c r="G147" s="64"/>
      <c r="H147" s="64"/>
      <c r="I147" s="64"/>
      <c r="J147" s="64"/>
      <c r="K147" s="1"/>
    </row>
    <row r="148" spans="1:11" s="9" customFormat="1" ht="15.75" x14ac:dyDescent="0.25">
      <c r="B148" s="87" t="s">
        <v>215</v>
      </c>
      <c r="C148" s="63"/>
      <c r="D148" s="63"/>
      <c r="E148" s="63"/>
      <c r="F148" s="63"/>
      <c r="G148" s="63"/>
      <c r="H148" s="63"/>
      <c r="I148" s="63"/>
      <c r="J148" s="63"/>
      <c r="K148" s="1"/>
    </row>
    <row r="149" spans="1:11" s="9" customFormat="1" ht="15.75" x14ac:dyDescent="0.25">
      <c r="B149" s="87" t="s">
        <v>78</v>
      </c>
      <c r="C149" s="63"/>
      <c r="D149" s="63"/>
      <c r="E149" s="63"/>
      <c r="F149" s="63"/>
      <c r="G149" s="63"/>
      <c r="H149" s="63"/>
      <c r="I149" s="63"/>
      <c r="J149" s="63"/>
      <c r="K149" s="1"/>
    </row>
    <row r="150" spans="1:11" x14ac:dyDescent="0.25">
      <c r="A150" s="9"/>
      <c r="B150" s="287"/>
      <c r="C150" s="333"/>
      <c r="D150" s="333"/>
      <c r="E150" s="333"/>
      <c r="F150" s="333"/>
      <c r="G150" s="333"/>
      <c r="H150" s="333"/>
      <c r="I150" s="333"/>
      <c r="J150" s="334"/>
      <c r="K150" s="1"/>
    </row>
    <row r="151" spans="1:11" x14ac:dyDescent="0.25">
      <c r="A151" s="9"/>
      <c r="B151" s="335"/>
      <c r="C151" s="336"/>
      <c r="D151" s="336"/>
      <c r="E151" s="336"/>
      <c r="F151" s="336"/>
      <c r="G151" s="336"/>
      <c r="H151" s="336"/>
      <c r="I151" s="336"/>
      <c r="J151" s="337"/>
      <c r="K151" s="1"/>
    </row>
    <row r="152" spans="1:11" x14ac:dyDescent="0.25">
      <c r="A152" s="9"/>
      <c r="B152" s="335"/>
      <c r="C152" s="336"/>
      <c r="D152" s="336"/>
      <c r="E152" s="336"/>
      <c r="F152" s="336"/>
      <c r="G152" s="336"/>
      <c r="H152" s="336"/>
      <c r="I152" s="336"/>
      <c r="J152" s="337"/>
      <c r="K152" s="1"/>
    </row>
    <row r="153" spans="1:11" x14ac:dyDescent="0.25">
      <c r="A153" s="9"/>
      <c r="B153" s="335"/>
      <c r="C153" s="336"/>
      <c r="D153" s="336"/>
      <c r="E153" s="336"/>
      <c r="F153" s="336"/>
      <c r="G153" s="336"/>
      <c r="H153" s="336"/>
      <c r="I153" s="336"/>
      <c r="J153" s="337"/>
      <c r="K153" s="1"/>
    </row>
    <row r="154" spans="1:11" x14ac:dyDescent="0.25">
      <c r="A154" s="9"/>
      <c r="B154" s="338"/>
      <c r="C154" s="339"/>
      <c r="D154" s="339"/>
      <c r="E154" s="339"/>
      <c r="F154" s="339"/>
      <c r="G154" s="339"/>
      <c r="H154" s="339"/>
      <c r="I154" s="339"/>
      <c r="J154" s="340"/>
      <c r="K154" s="1"/>
    </row>
    <row r="155" spans="1:11" s="9" customFormat="1" x14ac:dyDescent="0.25">
      <c r="B155" s="64"/>
      <c r="C155" s="64"/>
      <c r="D155" s="64"/>
      <c r="E155" s="64"/>
      <c r="F155" s="64"/>
      <c r="G155" s="64"/>
      <c r="H155" s="64"/>
      <c r="I155" s="64"/>
      <c r="J155" s="64"/>
      <c r="K155" s="1"/>
    </row>
    <row r="156" spans="1:11" s="9" customFormat="1" ht="15.75" x14ac:dyDescent="0.25">
      <c r="B156" s="87" t="s">
        <v>216</v>
      </c>
      <c r="C156" s="64"/>
      <c r="D156" s="64"/>
      <c r="E156" s="64"/>
      <c r="F156" s="64"/>
      <c r="G156" s="64"/>
      <c r="H156" s="64"/>
      <c r="I156" s="64"/>
      <c r="J156" s="64"/>
      <c r="K156" s="1"/>
    </row>
    <row r="157" spans="1:11" s="9" customFormat="1" ht="15.75" x14ac:dyDescent="0.25">
      <c r="B157" s="87" t="s">
        <v>79</v>
      </c>
      <c r="C157" s="64"/>
      <c r="D157" s="64"/>
      <c r="E157" s="64"/>
      <c r="F157" s="64"/>
      <c r="G157" s="64"/>
      <c r="H157" s="64"/>
      <c r="I157" s="64"/>
      <c r="J157" s="64"/>
      <c r="K157" s="1"/>
    </row>
    <row r="158" spans="1:11" x14ac:dyDescent="0.25">
      <c r="A158" s="9"/>
      <c r="B158" s="346"/>
      <c r="C158" s="333"/>
      <c r="D158" s="333"/>
      <c r="E158" s="333"/>
      <c r="F158" s="333"/>
      <c r="G158" s="333"/>
      <c r="H158" s="333"/>
      <c r="I158" s="333"/>
      <c r="J158" s="334"/>
      <c r="K158" s="1"/>
    </row>
    <row r="159" spans="1:11" x14ac:dyDescent="0.25">
      <c r="A159" s="9"/>
      <c r="B159" s="335"/>
      <c r="C159" s="336"/>
      <c r="D159" s="336"/>
      <c r="E159" s="336"/>
      <c r="F159" s="336"/>
      <c r="G159" s="336"/>
      <c r="H159" s="336"/>
      <c r="I159" s="336"/>
      <c r="J159" s="337"/>
      <c r="K159" s="1"/>
    </row>
    <row r="160" spans="1:11" x14ac:dyDescent="0.25">
      <c r="A160" s="9"/>
      <c r="B160" s="335"/>
      <c r="C160" s="336"/>
      <c r="D160" s="336"/>
      <c r="E160" s="336"/>
      <c r="F160" s="336"/>
      <c r="G160" s="336"/>
      <c r="H160" s="336"/>
      <c r="I160" s="336"/>
      <c r="J160" s="337"/>
      <c r="K160" s="1"/>
    </row>
    <row r="161" spans="1:11" x14ac:dyDescent="0.25">
      <c r="A161" s="9"/>
      <c r="B161" s="335"/>
      <c r="C161" s="336"/>
      <c r="D161" s="336"/>
      <c r="E161" s="336"/>
      <c r="F161" s="336"/>
      <c r="G161" s="336"/>
      <c r="H161" s="336"/>
      <c r="I161" s="336"/>
      <c r="J161" s="337"/>
      <c r="K161" s="1"/>
    </row>
    <row r="162" spans="1:11" x14ac:dyDescent="0.25">
      <c r="A162" s="9"/>
      <c r="B162" s="338"/>
      <c r="C162" s="339"/>
      <c r="D162" s="339"/>
      <c r="E162" s="339"/>
      <c r="F162" s="339"/>
      <c r="G162" s="339"/>
      <c r="H162" s="339"/>
      <c r="I162" s="339"/>
      <c r="J162" s="340"/>
      <c r="K162" s="1"/>
    </row>
    <row r="163" spans="1:11" x14ac:dyDescent="0.25">
      <c r="A163" s="9"/>
      <c r="B163" s="53"/>
      <c r="C163" s="9"/>
      <c r="D163" s="9"/>
      <c r="E163" s="9"/>
      <c r="F163" s="9"/>
      <c r="G163" s="9"/>
      <c r="H163" s="9"/>
      <c r="I163" s="9"/>
      <c r="J163" s="9"/>
      <c r="K163" s="1"/>
    </row>
    <row r="164" spans="1:11" ht="15.75" thickBot="1" x14ac:dyDescent="0.3">
      <c r="A164" s="56"/>
      <c r="B164" s="69"/>
      <c r="C164" s="69"/>
      <c r="D164" s="69"/>
      <c r="E164" s="69"/>
      <c r="F164" s="69"/>
      <c r="G164" s="69"/>
      <c r="H164" s="69"/>
      <c r="I164" s="69"/>
      <c r="J164" s="69"/>
      <c r="K164" s="70"/>
    </row>
    <row r="165" spans="1:11" x14ac:dyDescent="0.25">
      <c r="A165" s="53"/>
      <c r="B165" s="71"/>
      <c r="C165" s="71"/>
      <c r="D165" s="71"/>
      <c r="E165" s="71"/>
      <c r="F165" s="71"/>
      <c r="G165" s="71"/>
      <c r="H165" s="71"/>
      <c r="I165" s="71"/>
      <c r="J165" s="71"/>
      <c r="K165" s="60"/>
    </row>
    <row r="166" spans="1:11" ht="18" x14ac:dyDescent="0.25">
      <c r="A166" s="9"/>
      <c r="B166" s="86" t="s">
        <v>114</v>
      </c>
      <c r="C166" s="9"/>
      <c r="D166" s="9"/>
      <c r="E166" s="9"/>
      <c r="F166" s="9"/>
      <c r="G166" s="9"/>
      <c r="H166" s="9"/>
      <c r="I166" s="9"/>
      <c r="J166" s="9"/>
      <c r="K166" s="1"/>
    </row>
    <row r="167" spans="1:11" s="9" customFormat="1" ht="14.25" customHeight="1" x14ac:dyDescent="0.25">
      <c r="B167" s="254" t="s">
        <v>180</v>
      </c>
      <c r="C167" s="254"/>
      <c r="D167" s="254"/>
      <c r="E167" s="254"/>
      <c r="F167" s="254"/>
      <c r="G167" s="254"/>
      <c r="H167" s="254"/>
      <c r="I167" s="254"/>
      <c r="J167" s="254"/>
      <c r="K167" s="1"/>
    </row>
    <row r="168" spans="1:11" s="9" customFormat="1" ht="14.25" customHeight="1" x14ac:dyDescent="0.25">
      <c r="B168" s="254"/>
      <c r="C168" s="254"/>
      <c r="D168" s="254"/>
      <c r="E168" s="254"/>
      <c r="F168" s="254"/>
      <c r="G168" s="254"/>
      <c r="H168" s="254"/>
      <c r="I168" s="254"/>
      <c r="J168" s="254"/>
      <c r="K168" s="1"/>
    </row>
    <row r="169" spans="1:11" s="9" customFormat="1" ht="14.25" customHeight="1" x14ac:dyDescent="0.25">
      <c r="B169" s="254"/>
      <c r="C169" s="254"/>
      <c r="D169" s="254"/>
      <c r="E169" s="254"/>
      <c r="F169" s="254"/>
      <c r="G169" s="254"/>
      <c r="H169" s="254"/>
      <c r="I169" s="254"/>
      <c r="J169" s="254"/>
      <c r="K169" s="1"/>
    </row>
    <row r="170" spans="1:11" s="9" customFormat="1" ht="14.25" customHeight="1" x14ac:dyDescent="0.25">
      <c r="B170" s="254"/>
      <c r="C170" s="254"/>
      <c r="D170" s="254"/>
      <c r="E170" s="254"/>
      <c r="F170" s="254"/>
      <c r="G170" s="254"/>
      <c r="H170" s="254"/>
      <c r="I170" s="254"/>
      <c r="J170" s="254"/>
      <c r="K170" s="1"/>
    </row>
    <row r="171" spans="1:11" s="9" customFormat="1" ht="14.25" customHeight="1" x14ac:dyDescent="0.25">
      <c r="B171" s="254"/>
      <c r="C171" s="254"/>
      <c r="D171" s="254"/>
      <c r="E171" s="254"/>
      <c r="F171" s="254"/>
      <c r="G171" s="254"/>
      <c r="H171" s="254"/>
      <c r="I171" s="254"/>
      <c r="J171" s="254"/>
      <c r="K171" s="1"/>
    </row>
    <row r="172" spans="1:11" s="9" customFormat="1" ht="14.25" customHeight="1" x14ac:dyDescent="0.25">
      <c r="B172" s="254"/>
      <c r="C172" s="254"/>
      <c r="D172" s="254"/>
      <c r="E172" s="254"/>
      <c r="F172" s="254"/>
      <c r="G172" s="254"/>
      <c r="H172" s="254"/>
      <c r="I172" s="254"/>
      <c r="J172" s="254"/>
      <c r="K172" s="1"/>
    </row>
    <row r="173" spans="1:11" s="9" customFormat="1" ht="14.25" customHeight="1" x14ac:dyDescent="0.25">
      <c r="B173" s="254"/>
      <c r="C173" s="254"/>
      <c r="D173" s="254"/>
      <c r="E173" s="254"/>
      <c r="F173" s="254"/>
      <c r="G173" s="254"/>
      <c r="H173" s="254"/>
      <c r="I173" s="254"/>
      <c r="J173" s="254"/>
      <c r="K173" s="1"/>
    </row>
    <row r="174" spans="1:11" s="9" customFormat="1" ht="14.25" customHeight="1" x14ac:dyDescent="0.25">
      <c r="B174" s="254"/>
      <c r="C174" s="254"/>
      <c r="D174" s="254"/>
      <c r="E174" s="254"/>
      <c r="F174" s="254"/>
      <c r="G174" s="254"/>
      <c r="H174" s="254"/>
      <c r="I174" s="254"/>
      <c r="J174" s="254"/>
      <c r="K174" s="1"/>
    </row>
    <row r="175" spans="1:11" s="9" customFormat="1" ht="14.25" customHeight="1" x14ac:dyDescent="0.25">
      <c r="B175" s="254"/>
      <c r="C175" s="254"/>
      <c r="D175" s="254"/>
      <c r="E175" s="254"/>
      <c r="F175" s="254"/>
      <c r="G175" s="254"/>
      <c r="H175" s="254"/>
      <c r="I175" s="254"/>
      <c r="J175" s="254"/>
      <c r="K175" s="1"/>
    </row>
    <row r="176" spans="1:11" s="9" customFormat="1" ht="14.25" customHeight="1" x14ac:dyDescent="0.25">
      <c r="B176" s="254"/>
      <c r="C176" s="254"/>
      <c r="D176" s="254"/>
      <c r="E176" s="254"/>
      <c r="F176" s="254"/>
      <c r="G176" s="254"/>
      <c r="H176" s="254"/>
      <c r="I176" s="254"/>
      <c r="J176" s="254"/>
      <c r="K176" s="1"/>
    </row>
    <row r="177" spans="1:11" s="9" customFormat="1" ht="14.25" customHeight="1" x14ac:dyDescent="0.25">
      <c r="B177" s="254"/>
      <c r="C177" s="254"/>
      <c r="D177" s="254"/>
      <c r="E177" s="254"/>
      <c r="F177" s="254"/>
      <c r="G177" s="254"/>
      <c r="H177" s="254"/>
      <c r="I177" s="254"/>
      <c r="J177" s="254"/>
      <c r="K177" s="1"/>
    </row>
    <row r="178" spans="1:11" s="9" customFormat="1" ht="14.25" customHeight="1" x14ac:dyDescent="0.25">
      <c r="B178" s="254"/>
      <c r="C178" s="254"/>
      <c r="D178" s="254"/>
      <c r="E178" s="254"/>
      <c r="F178" s="254"/>
      <c r="G178" s="254"/>
      <c r="H178" s="254"/>
      <c r="I178" s="254"/>
      <c r="J178" s="254"/>
      <c r="K178" s="1"/>
    </row>
    <row r="179" spans="1:11" s="9" customFormat="1" ht="14.25" customHeight="1" x14ac:dyDescent="0.25">
      <c r="B179" s="254"/>
      <c r="C179" s="254"/>
      <c r="D179" s="254"/>
      <c r="E179" s="254"/>
      <c r="F179" s="254"/>
      <c r="G179" s="254"/>
      <c r="H179" s="254"/>
      <c r="I179" s="254"/>
      <c r="J179" s="254"/>
      <c r="K179" s="1"/>
    </row>
    <row r="180" spans="1:11" s="9" customFormat="1" ht="14.25" customHeight="1" x14ac:dyDescent="0.25">
      <c r="B180" s="254"/>
      <c r="C180" s="254"/>
      <c r="D180" s="254"/>
      <c r="E180" s="254"/>
      <c r="F180" s="254"/>
      <c r="G180" s="254"/>
      <c r="H180" s="254"/>
      <c r="I180" s="254"/>
      <c r="J180" s="254"/>
      <c r="K180" s="1"/>
    </row>
    <row r="181" spans="1:11" s="9" customFormat="1" ht="14.25" customHeight="1" x14ac:dyDescent="0.25">
      <c r="B181" s="254"/>
      <c r="C181" s="254"/>
      <c r="D181" s="254"/>
      <c r="E181" s="254"/>
      <c r="F181" s="254"/>
      <c r="G181" s="254"/>
      <c r="H181" s="254"/>
      <c r="I181" s="254"/>
      <c r="J181" s="254"/>
      <c r="K181" s="1"/>
    </row>
    <row r="182" spans="1:11" s="9" customFormat="1" ht="14.25" customHeight="1" x14ac:dyDescent="0.25">
      <c r="B182" s="254"/>
      <c r="C182" s="254"/>
      <c r="D182" s="254"/>
      <c r="E182" s="254"/>
      <c r="F182" s="254"/>
      <c r="G182" s="254"/>
      <c r="H182" s="254"/>
      <c r="I182" s="254"/>
      <c r="J182" s="254"/>
      <c r="K182" s="1"/>
    </row>
    <row r="183" spans="1:11" s="9" customFormat="1" ht="14.25" customHeight="1" x14ac:dyDescent="0.25">
      <c r="B183" s="254"/>
      <c r="C183" s="254"/>
      <c r="D183" s="254"/>
      <c r="E183" s="254"/>
      <c r="F183" s="254"/>
      <c r="G183" s="254"/>
      <c r="H183" s="254"/>
      <c r="I183" s="254"/>
      <c r="J183" s="254"/>
      <c r="K183" s="1"/>
    </row>
    <row r="184" spans="1:11" s="9" customFormat="1" ht="14.25" customHeight="1" x14ac:dyDescent="0.25">
      <c r="B184" s="254"/>
      <c r="C184" s="254"/>
      <c r="D184" s="254"/>
      <c r="E184" s="254"/>
      <c r="F184" s="254"/>
      <c r="G184" s="254"/>
      <c r="H184" s="254"/>
      <c r="I184" s="254"/>
      <c r="J184" s="254"/>
      <c r="K184" s="1"/>
    </row>
    <row r="185" spans="1:11" s="9" customFormat="1" ht="14.25" customHeight="1" x14ac:dyDescent="0.25">
      <c r="B185" s="254"/>
      <c r="C185" s="254"/>
      <c r="D185" s="254"/>
      <c r="E185" s="254"/>
      <c r="F185" s="254"/>
      <c r="G185" s="254"/>
      <c r="H185" s="254"/>
      <c r="I185" s="254"/>
      <c r="J185" s="254"/>
      <c r="K185" s="1"/>
    </row>
    <row r="186" spans="1:11" s="9" customFormat="1" ht="14.25" customHeight="1" x14ac:dyDescent="0.25">
      <c r="B186" s="74"/>
      <c r="C186" s="74"/>
      <c r="D186" s="74"/>
      <c r="E186" s="74"/>
      <c r="F186" s="74"/>
      <c r="G186" s="74"/>
      <c r="H186" s="74"/>
      <c r="I186" s="74"/>
      <c r="J186" s="74"/>
    </row>
    <row r="187" spans="1:11" s="9" customFormat="1" x14ac:dyDescent="0.25">
      <c r="B187" s="296" t="s">
        <v>61</v>
      </c>
      <c r="C187" s="296"/>
      <c r="D187" s="296"/>
      <c r="E187" s="296"/>
      <c r="F187" s="296"/>
      <c r="G187" s="296"/>
      <c r="H187" s="296"/>
      <c r="I187" s="296"/>
      <c r="K187" s="60"/>
    </row>
    <row r="188" spans="1:11" s="9" customFormat="1" x14ac:dyDescent="0.25">
      <c r="B188" s="296" t="s">
        <v>60</v>
      </c>
      <c r="C188" s="296"/>
      <c r="D188" s="296"/>
      <c r="E188" s="296"/>
      <c r="F188" s="296"/>
      <c r="G188" s="75"/>
      <c r="H188" s="91"/>
      <c r="I188" s="92"/>
      <c r="J188" s="76"/>
      <c r="K188" s="60"/>
    </row>
    <row r="189" spans="1:11" s="9" customFormat="1" x14ac:dyDescent="0.25">
      <c r="B189" s="77"/>
      <c r="C189" s="77"/>
      <c r="D189" s="77"/>
      <c r="E189" s="77"/>
      <c r="F189" s="77"/>
      <c r="G189" s="75"/>
      <c r="I189" s="72"/>
      <c r="J189" s="76"/>
      <c r="K189" s="60"/>
    </row>
    <row r="190" spans="1:11" s="55" customFormat="1" x14ac:dyDescent="0.25">
      <c r="A190" s="53"/>
      <c r="B190" s="89" t="s">
        <v>133</v>
      </c>
      <c r="C190" s="73"/>
      <c r="D190" s="73"/>
      <c r="E190" s="73"/>
      <c r="F190" s="73"/>
      <c r="G190" s="73"/>
      <c r="H190" s="73"/>
      <c r="I190" s="73"/>
      <c r="J190" s="73"/>
      <c r="K190" s="60"/>
    </row>
    <row r="191" spans="1:11" s="55" customFormat="1" x14ac:dyDescent="0.25">
      <c r="A191" s="53"/>
      <c r="B191" s="341" t="s">
        <v>221</v>
      </c>
      <c r="C191" s="341"/>
      <c r="D191" s="341"/>
      <c r="E191" s="341"/>
      <c r="F191" s="341"/>
      <c r="G191" s="341"/>
      <c r="H191" s="341"/>
      <c r="I191" s="341"/>
      <c r="J191" s="341"/>
      <c r="K191" s="60"/>
    </row>
    <row r="192" spans="1:11" s="55" customFormat="1" x14ac:dyDescent="0.25">
      <c r="A192" s="53"/>
      <c r="B192" s="341"/>
      <c r="C192" s="341"/>
      <c r="D192" s="341"/>
      <c r="E192" s="341"/>
      <c r="F192" s="341"/>
      <c r="G192" s="341"/>
      <c r="H192" s="341"/>
      <c r="I192" s="341"/>
      <c r="J192" s="341"/>
      <c r="K192" s="60"/>
    </row>
    <row r="193" spans="1:11" s="55" customFormat="1" x14ac:dyDescent="0.25">
      <c r="A193" s="53"/>
      <c r="B193" s="342"/>
      <c r="C193" s="342"/>
      <c r="D193" s="342"/>
      <c r="E193" s="342"/>
      <c r="F193" s="342"/>
      <c r="G193" s="342"/>
      <c r="H193" s="342"/>
      <c r="I193" s="342"/>
      <c r="J193" s="342"/>
      <c r="K193" s="60"/>
    </row>
    <row r="194" spans="1:11" x14ac:dyDescent="0.25">
      <c r="A194" s="9"/>
      <c r="B194" s="305"/>
      <c r="C194" s="305"/>
      <c r="D194" s="305"/>
      <c r="E194" s="305"/>
      <c r="F194" s="305"/>
      <c r="G194" s="305"/>
      <c r="H194" s="305"/>
      <c r="I194" s="305"/>
      <c r="J194" s="305"/>
      <c r="K194" s="1"/>
    </row>
    <row r="195" spans="1:11" x14ac:dyDescent="0.25">
      <c r="A195" s="9"/>
      <c r="B195" s="305"/>
      <c r="C195" s="305"/>
      <c r="D195" s="305"/>
      <c r="E195" s="305"/>
      <c r="F195" s="305"/>
      <c r="G195" s="305"/>
      <c r="H195" s="305"/>
      <c r="I195" s="305"/>
      <c r="J195" s="305"/>
      <c r="K195" s="1"/>
    </row>
    <row r="196" spans="1:11" x14ac:dyDescent="0.25">
      <c r="A196" s="9"/>
      <c r="B196" s="305"/>
      <c r="C196" s="305"/>
      <c r="D196" s="305"/>
      <c r="E196" s="305"/>
      <c r="F196" s="305"/>
      <c r="G196" s="305"/>
      <c r="H196" s="305"/>
      <c r="I196" s="305"/>
      <c r="J196" s="305"/>
      <c r="K196" s="1"/>
    </row>
    <row r="197" spans="1:11" x14ac:dyDescent="0.25">
      <c r="A197" s="9"/>
      <c r="B197" s="305"/>
      <c r="C197" s="305"/>
      <c r="D197" s="305"/>
      <c r="E197" s="305"/>
      <c r="F197" s="305"/>
      <c r="G197" s="305"/>
      <c r="H197" s="305"/>
      <c r="I197" s="305"/>
      <c r="J197" s="305"/>
      <c r="K197" s="1"/>
    </row>
    <row r="198" spans="1:11" x14ac:dyDescent="0.25">
      <c r="A198" s="9"/>
      <c r="B198" s="305"/>
      <c r="C198" s="305"/>
      <c r="D198" s="305"/>
      <c r="E198" s="305"/>
      <c r="F198" s="305"/>
      <c r="G198" s="305"/>
      <c r="H198" s="305"/>
      <c r="I198" s="305"/>
      <c r="J198" s="305"/>
      <c r="K198" s="1"/>
    </row>
    <row r="199" spans="1:11" x14ac:dyDescent="0.25">
      <c r="A199" s="9"/>
      <c r="B199" s="305"/>
      <c r="C199" s="305"/>
      <c r="D199" s="305"/>
      <c r="E199" s="305"/>
      <c r="F199" s="305"/>
      <c r="G199" s="305"/>
      <c r="H199" s="305"/>
      <c r="I199" s="305"/>
      <c r="J199" s="305"/>
      <c r="K199" s="1"/>
    </row>
    <row r="200" spans="1:11" x14ac:dyDescent="0.25">
      <c r="A200" s="9"/>
      <c r="B200" s="305"/>
      <c r="C200" s="305"/>
      <c r="D200" s="305"/>
      <c r="E200" s="305"/>
      <c r="F200" s="305"/>
      <c r="G200" s="305"/>
      <c r="H200" s="305"/>
      <c r="I200" s="305"/>
      <c r="J200" s="305"/>
      <c r="K200" s="1"/>
    </row>
    <row r="201" spans="1:11" x14ac:dyDescent="0.25">
      <c r="A201" s="9"/>
      <c r="B201" s="305"/>
      <c r="C201" s="305"/>
      <c r="D201" s="305"/>
      <c r="E201" s="305"/>
      <c r="F201" s="305"/>
      <c r="G201" s="305"/>
      <c r="H201" s="305"/>
      <c r="I201" s="305"/>
      <c r="J201" s="305"/>
      <c r="K201" s="1"/>
    </row>
    <row r="202" spans="1:11" x14ac:dyDescent="0.25">
      <c r="A202" s="9"/>
      <c r="B202" s="305"/>
      <c r="C202" s="305"/>
      <c r="D202" s="305"/>
      <c r="E202" s="305"/>
      <c r="F202" s="305"/>
      <c r="G202" s="305"/>
      <c r="H202" s="305"/>
      <c r="I202" s="305"/>
      <c r="J202" s="305"/>
      <c r="K202" s="1"/>
    </row>
    <row r="203" spans="1:11" x14ac:dyDescent="0.25">
      <c r="A203" s="9"/>
      <c r="B203" s="9"/>
      <c r="C203" s="9"/>
      <c r="D203" s="9"/>
      <c r="E203" s="9"/>
      <c r="F203" s="9"/>
      <c r="G203" s="9"/>
      <c r="H203" s="9"/>
      <c r="I203" s="9"/>
      <c r="J203" s="9"/>
      <c r="K203" s="1"/>
    </row>
    <row r="204" spans="1:11" s="55" customFormat="1" x14ac:dyDescent="0.25">
      <c r="A204" s="53"/>
      <c r="B204" s="89" t="s">
        <v>134</v>
      </c>
      <c r="C204" s="73"/>
      <c r="D204" s="73"/>
      <c r="E204" s="73"/>
      <c r="F204" s="73"/>
      <c r="G204" s="73"/>
      <c r="H204" s="73"/>
      <c r="I204" s="73"/>
      <c r="J204" s="73"/>
      <c r="K204" s="60"/>
    </row>
    <row r="205" spans="1:11" s="55" customFormat="1" x14ac:dyDescent="0.25">
      <c r="A205" s="53"/>
      <c r="B205" s="273" t="s">
        <v>232</v>
      </c>
      <c r="C205" s="297"/>
      <c r="D205" s="297"/>
      <c r="E205" s="297"/>
      <c r="F205" s="297"/>
      <c r="G205" s="297"/>
      <c r="H205" s="297"/>
      <c r="I205" s="297"/>
      <c r="J205" s="298"/>
      <c r="K205" s="60"/>
    </row>
    <row r="206" spans="1:11" s="55" customFormat="1" x14ac:dyDescent="0.25">
      <c r="A206" s="53"/>
      <c r="B206" s="299"/>
      <c r="C206" s="300"/>
      <c r="D206" s="300"/>
      <c r="E206" s="300"/>
      <c r="F206" s="300"/>
      <c r="G206" s="300"/>
      <c r="H206" s="300"/>
      <c r="I206" s="300"/>
      <c r="J206" s="301"/>
      <c r="K206" s="60"/>
    </row>
    <row r="207" spans="1:11" s="55" customFormat="1" x14ac:dyDescent="0.25">
      <c r="A207" s="53"/>
      <c r="B207" s="299"/>
      <c r="C207" s="300"/>
      <c r="D207" s="300"/>
      <c r="E207" s="300"/>
      <c r="F207" s="300"/>
      <c r="G207" s="300"/>
      <c r="H207" s="300"/>
      <c r="I207" s="300"/>
      <c r="J207" s="301"/>
      <c r="K207" s="60"/>
    </row>
    <row r="208" spans="1:11" s="55" customFormat="1" x14ac:dyDescent="0.25">
      <c r="A208" s="53"/>
      <c r="B208" s="299"/>
      <c r="C208" s="300"/>
      <c r="D208" s="300"/>
      <c r="E208" s="300"/>
      <c r="F208" s="300"/>
      <c r="G208" s="300"/>
      <c r="H208" s="300"/>
      <c r="I208" s="300"/>
      <c r="J208" s="301"/>
      <c r="K208" s="60"/>
    </row>
    <row r="209" spans="1:14" s="55" customFormat="1" x14ac:dyDescent="0.25">
      <c r="A209" s="53"/>
      <c r="B209" s="299"/>
      <c r="C209" s="300"/>
      <c r="D209" s="300"/>
      <c r="E209" s="300"/>
      <c r="F209" s="300"/>
      <c r="G209" s="300"/>
      <c r="H209" s="300"/>
      <c r="I209" s="300"/>
      <c r="J209" s="301"/>
      <c r="K209" s="60"/>
    </row>
    <row r="210" spans="1:14" s="55" customFormat="1" x14ac:dyDescent="0.25">
      <c r="A210" s="53"/>
      <c r="B210" s="299"/>
      <c r="C210" s="300"/>
      <c r="D210" s="300"/>
      <c r="E210" s="300"/>
      <c r="F210" s="300"/>
      <c r="G210" s="300"/>
      <c r="H210" s="300"/>
      <c r="I210" s="300"/>
      <c r="J210" s="301"/>
      <c r="K210" s="60"/>
    </row>
    <row r="211" spans="1:14" s="55" customFormat="1" x14ac:dyDescent="0.25">
      <c r="A211" s="53"/>
      <c r="B211" s="299"/>
      <c r="C211" s="300"/>
      <c r="D211" s="300"/>
      <c r="E211" s="300"/>
      <c r="F211" s="300"/>
      <c r="G211" s="300"/>
      <c r="H211" s="300"/>
      <c r="I211" s="300"/>
      <c r="J211" s="301"/>
      <c r="K211" s="60"/>
    </row>
    <row r="212" spans="1:14" s="55" customFormat="1" x14ac:dyDescent="0.25">
      <c r="A212" s="53"/>
      <c r="B212" s="299"/>
      <c r="C212" s="300"/>
      <c r="D212" s="300"/>
      <c r="E212" s="300"/>
      <c r="F212" s="300"/>
      <c r="G212" s="300"/>
      <c r="H212" s="300"/>
      <c r="I212" s="300"/>
      <c r="J212" s="301"/>
      <c r="K212" s="60"/>
    </row>
    <row r="213" spans="1:14" s="55" customFormat="1" x14ac:dyDescent="0.25">
      <c r="A213" s="53"/>
      <c r="B213" s="299"/>
      <c r="C213" s="300"/>
      <c r="D213" s="300"/>
      <c r="E213" s="300"/>
      <c r="F213" s="300"/>
      <c r="G213" s="300"/>
      <c r="H213" s="300"/>
      <c r="I213" s="300"/>
      <c r="J213" s="301"/>
      <c r="K213" s="60"/>
    </row>
    <row r="214" spans="1:14" s="55" customFormat="1" x14ac:dyDescent="0.25">
      <c r="A214" s="53"/>
      <c r="B214" s="299"/>
      <c r="C214" s="300"/>
      <c r="D214" s="300"/>
      <c r="E214" s="300"/>
      <c r="F214" s="300"/>
      <c r="G214" s="300"/>
      <c r="H214" s="300"/>
      <c r="I214" s="300"/>
      <c r="J214" s="301"/>
      <c r="K214" s="60"/>
    </row>
    <row r="215" spans="1:14" s="55" customFormat="1" x14ac:dyDescent="0.25">
      <c r="A215" s="53"/>
      <c r="B215" s="302"/>
      <c r="C215" s="303"/>
      <c r="D215" s="303"/>
      <c r="E215" s="303"/>
      <c r="F215" s="303"/>
      <c r="G215" s="303"/>
      <c r="H215" s="303"/>
      <c r="I215" s="303"/>
      <c r="J215" s="304"/>
      <c r="K215" s="60"/>
    </row>
    <row r="216" spans="1:14" x14ac:dyDescent="0.25">
      <c r="A216" s="9"/>
      <c r="B216" s="132" t="s">
        <v>141</v>
      </c>
      <c r="C216" s="9"/>
      <c r="D216" s="9"/>
      <c r="E216" s="9"/>
      <c r="F216" s="9"/>
      <c r="G216" s="9"/>
      <c r="H216" s="9"/>
      <c r="I216" s="9"/>
      <c r="J216" s="9"/>
      <c r="K216" s="1"/>
    </row>
    <row r="217" spans="1:14" ht="90.4" customHeight="1" x14ac:dyDescent="0.25">
      <c r="A217" s="9"/>
      <c r="B217" s="253" t="s">
        <v>222</v>
      </c>
      <c r="C217" s="253"/>
      <c r="D217" s="253"/>
      <c r="E217" s="253"/>
      <c r="F217" s="253"/>
      <c r="G217" s="253"/>
      <c r="H217" s="253"/>
      <c r="I217" s="253"/>
      <c r="J217" s="253"/>
      <c r="K217" s="1"/>
      <c r="L217" s="158"/>
    </row>
    <row r="218" spans="1:14" ht="30" customHeight="1" x14ac:dyDescent="0.25">
      <c r="A218" s="9"/>
      <c r="B218" s="253"/>
      <c r="C218" s="253"/>
      <c r="D218" s="253"/>
      <c r="E218" s="253"/>
      <c r="F218" s="253"/>
      <c r="G218" s="253"/>
      <c r="H218" s="253"/>
      <c r="I218" s="253"/>
      <c r="J218" s="253"/>
      <c r="K218" s="1"/>
      <c r="M218" s="156"/>
      <c r="N218" s="156"/>
    </row>
    <row r="219" spans="1:14" x14ac:dyDescent="0.25">
      <c r="A219" s="9"/>
      <c r="B219" s="253"/>
      <c r="C219" s="253"/>
      <c r="D219" s="253"/>
      <c r="E219" s="253"/>
      <c r="F219" s="253"/>
      <c r="G219" s="253"/>
      <c r="H219" s="253"/>
      <c r="I219" s="253"/>
      <c r="J219" s="253"/>
      <c r="K219" s="1"/>
      <c r="L219" s="158"/>
    </row>
    <row r="220" spans="1:14" x14ac:dyDescent="0.25">
      <c r="A220" s="9"/>
      <c r="B220" s="253"/>
      <c r="C220" s="253"/>
      <c r="D220" s="253"/>
      <c r="E220" s="253"/>
      <c r="F220" s="253"/>
      <c r="G220" s="253"/>
      <c r="H220" s="253"/>
      <c r="I220" s="253"/>
      <c r="J220" s="253"/>
      <c r="K220" s="1"/>
    </row>
    <row r="221" spans="1:14" x14ac:dyDescent="0.25">
      <c r="A221" s="9"/>
      <c r="B221" s="253"/>
      <c r="C221" s="253"/>
      <c r="D221" s="253"/>
      <c r="E221" s="253"/>
      <c r="F221" s="253"/>
      <c r="G221" s="253"/>
      <c r="H221" s="253"/>
      <c r="I221" s="253"/>
      <c r="J221" s="253"/>
      <c r="K221" s="1"/>
    </row>
    <row r="222" spans="1:14" x14ac:dyDescent="0.25">
      <c r="A222" s="9"/>
      <c r="B222" s="253"/>
      <c r="C222" s="253"/>
      <c r="D222" s="253"/>
      <c r="E222" s="253"/>
      <c r="F222" s="253"/>
      <c r="G222" s="253"/>
      <c r="H222" s="253"/>
      <c r="I222" s="253"/>
      <c r="J222" s="253"/>
      <c r="K222" s="1"/>
    </row>
    <row r="223" spans="1:14" x14ac:dyDescent="0.25">
      <c r="A223" s="9"/>
      <c r="B223" s="253"/>
      <c r="C223" s="253"/>
      <c r="D223" s="253"/>
      <c r="E223" s="253"/>
      <c r="F223" s="253"/>
      <c r="G223" s="253"/>
      <c r="H223" s="253"/>
      <c r="I223" s="253"/>
      <c r="J223" s="253"/>
      <c r="K223" s="1"/>
    </row>
    <row r="224" spans="1:14" x14ac:dyDescent="0.25">
      <c r="A224" s="9"/>
      <c r="B224" s="253"/>
      <c r="C224" s="253"/>
      <c r="D224" s="253"/>
      <c r="E224" s="253"/>
      <c r="F224" s="253"/>
      <c r="G224" s="253"/>
      <c r="H224" s="253"/>
      <c r="I224" s="253"/>
      <c r="J224" s="253"/>
      <c r="K224" s="1"/>
      <c r="L224" s="121"/>
    </row>
    <row r="225" spans="1:12" x14ac:dyDescent="0.25">
      <c r="A225" s="9"/>
      <c r="B225" s="253"/>
      <c r="C225" s="253"/>
      <c r="D225" s="253"/>
      <c r="E225" s="253"/>
      <c r="F225" s="253"/>
      <c r="G225" s="253"/>
      <c r="H225" s="253"/>
      <c r="I225" s="253"/>
      <c r="J225" s="253"/>
      <c r="K225" s="1"/>
      <c r="L225" s="121"/>
    </row>
    <row r="226" spans="1:12" x14ac:dyDescent="0.25">
      <c r="A226" s="9"/>
      <c r="B226" s="9"/>
      <c r="C226" s="9"/>
      <c r="D226" s="9"/>
      <c r="E226" s="9"/>
      <c r="F226" s="9"/>
      <c r="G226" s="9"/>
      <c r="H226" s="9"/>
      <c r="I226" s="9"/>
      <c r="J226" s="9"/>
      <c r="K226" s="1"/>
      <c r="L226" s="118"/>
    </row>
    <row r="227" spans="1:12" x14ac:dyDescent="0.25">
      <c r="A227" s="9"/>
      <c r="B227" s="89" t="s">
        <v>135</v>
      </c>
      <c r="C227" s="9"/>
      <c r="D227" s="9"/>
      <c r="E227" s="9"/>
      <c r="F227" s="9"/>
      <c r="G227" s="9"/>
      <c r="H227" s="9"/>
      <c r="I227" s="9"/>
      <c r="J227" s="9"/>
      <c r="K227" s="1"/>
      <c r="L227" s="118"/>
    </row>
    <row r="228" spans="1:12" ht="16.149999999999999" customHeight="1" x14ac:dyDescent="0.25">
      <c r="A228" s="9"/>
      <c r="B228" s="273" t="s">
        <v>233</v>
      </c>
      <c r="C228" s="297"/>
      <c r="D228" s="297"/>
      <c r="E228" s="297"/>
      <c r="F228" s="297"/>
      <c r="G228" s="297"/>
      <c r="H228" s="297"/>
      <c r="I228" s="297"/>
      <c r="J228" s="298"/>
      <c r="K228" s="1"/>
    </row>
    <row r="229" spans="1:12" ht="16.149999999999999" customHeight="1" x14ac:dyDescent="0.25">
      <c r="A229" s="9"/>
      <c r="B229" s="299"/>
      <c r="C229" s="300"/>
      <c r="D229" s="300"/>
      <c r="E229" s="300"/>
      <c r="F229" s="300"/>
      <c r="G229" s="300"/>
      <c r="H229" s="300"/>
      <c r="I229" s="300"/>
      <c r="J229" s="301"/>
      <c r="K229" s="1"/>
    </row>
    <row r="230" spans="1:12" ht="16.149999999999999" customHeight="1" x14ac:dyDescent="0.25">
      <c r="A230" s="9"/>
      <c r="B230" s="299"/>
      <c r="C230" s="300"/>
      <c r="D230" s="300"/>
      <c r="E230" s="300"/>
      <c r="F230" s="300"/>
      <c r="G230" s="300"/>
      <c r="H230" s="300"/>
      <c r="I230" s="300"/>
      <c r="J230" s="301"/>
      <c r="K230" s="1"/>
    </row>
    <row r="231" spans="1:12" ht="16.149999999999999" customHeight="1" x14ac:dyDescent="0.25">
      <c r="A231" s="9"/>
      <c r="B231" s="299"/>
      <c r="C231" s="300"/>
      <c r="D231" s="300"/>
      <c r="E231" s="300"/>
      <c r="F231" s="300"/>
      <c r="G231" s="300"/>
      <c r="H231" s="300"/>
      <c r="I231" s="300"/>
      <c r="J231" s="301"/>
      <c r="K231" s="1"/>
    </row>
    <row r="232" spans="1:12" ht="16.149999999999999" customHeight="1" x14ac:dyDescent="0.25">
      <c r="A232" s="9"/>
      <c r="B232" s="299"/>
      <c r="C232" s="300"/>
      <c r="D232" s="300"/>
      <c r="E232" s="300"/>
      <c r="F232" s="300"/>
      <c r="G232" s="300"/>
      <c r="H232" s="300"/>
      <c r="I232" s="300"/>
      <c r="J232" s="301"/>
      <c r="K232" s="1"/>
    </row>
    <row r="233" spans="1:12" ht="16.149999999999999" customHeight="1" x14ac:dyDescent="0.25">
      <c r="A233" s="9"/>
      <c r="B233" s="299"/>
      <c r="C233" s="300"/>
      <c r="D233" s="300"/>
      <c r="E233" s="300"/>
      <c r="F233" s="300"/>
      <c r="G233" s="300"/>
      <c r="H233" s="300"/>
      <c r="I233" s="300"/>
      <c r="J233" s="301"/>
      <c r="K233" s="1"/>
    </row>
    <row r="234" spans="1:12" ht="16.149999999999999" customHeight="1" x14ac:dyDescent="0.25">
      <c r="A234" s="9"/>
      <c r="B234" s="302"/>
      <c r="C234" s="303"/>
      <c r="D234" s="303"/>
      <c r="E234" s="303"/>
      <c r="F234" s="303"/>
      <c r="G234" s="303"/>
      <c r="H234" s="303"/>
      <c r="I234" s="303"/>
      <c r="J234" s="304"/>
      <c r="K234" s="1"/>
    </row>
    <row r="235" spans="1:12" ht="7.9" customHeight="1" x14ac:dyDescent="0.25">
      <c r="A235" s="9"/>
      <c r="B235" s="9"/>
      <c r="C235" s="9"/>
      <c r="D235" s="9"/>
      <c r="E235" s="9"/>
      <c r="F235" s="9"/>
      <c r="G235" s="9"/>
      <c r="H235" s="9"/>
      <c r="I235" s="9"/>
      <c r="J235" s="9"/>
      <c r="K235" s="1"/>
    </row>
    <row r="236" spans="1:12" ht="15.75" x14ac:dyDescent="0.3">
      <c r="A236" s="9"/>
      <c r="B236" s="88" t="s">
        <v>136</v>
      </c>
      <c r="C236" s="9"/>
      <c r="D236" s="9"/>
      <c r="E236" s="9"/>
      <c r="F236" s="9"/>
      <c r="G236" s="9"/>
      <c r="H236" s="9"/>
      <c r="I236" s="9"/>
      <c r="J236" s="9"/>
      <c r="K236" s="1"/>
    </row>
    <row r="237" spans="1:12" x14ac:dyDescent="0.25">
      <c r="A237" s="9"/>
      <c r="B237" s="306" t="s">
        <v>149</v>
      </c>
      <c r="C237" s="306"/>
      <c r="D237" s="306"/>
      <c r="E237" s="306"/>
      <c r="F237" s="306"/>
      <c r="G237" s="306"/>
      <c r="H237" s="306"/>
      <c r="I237" s="306"/>
      <c r="J237" s="306"/>
      <c r="K237" s="1"/>
    </row>
    <row r="238" spans="1:12" x14ac:dyDescent="0.25">
      <c r="A238" s="9"/>
      <c r="B238" s="306"/>
      <c r="C238" s="306"/>
      <c r="D238" s="306"/>
      <c r="E238" s="306"/>
      <c r="F238" s="306"/>
      <c r="G238" s="306"/>
      <c r="H238" s="306"/>
      <c r="I238" s="306"/>
      <c r="J238" s="306"/>
      <c r="K238" s="1"/>
    </row>
    <row r="239" spans="1:12" x14ac:dyDescent="0.25">
      <c r="A239" s="9"/>
      <c r="B239" s="306"/>
      <c r="C239" s="306"/>
      <c r="D239" s="306"/>
      <c r="E239" s="306"/>
      <c r="F239" s="306"/>
      <c r="G239" s="306"/>
      <c r="H239" s="306"/>
      <c r="I239" s="306"/>
      <c r="J239" s="306"/>
      <c r="K239" s="1"/>
    </row>
    <row r="240" spans="1:12" x14ac:dyDescent="0.25">
      <c r="A240" s="9"/>
      <c r="B240" s="307"/>
      <c r="C240" s="307"/>
      <c r="D240" s="307"/>
      <c r="E240" s="307"/>
      <c r="F240" s="307"/>
      <c r="G240" s="307"/>
      <c r="H240" s="307"/>
      <c r="I240" s="307"/>
      <c r="J240" s="307"/>
      <c r="K240" s="1"/>
    </row>
    <row r="241" spans="1:12" x14ac:dyDescent="0.25">
      <c r="A241" s="9"/>
      <c r="B241" s="353" t="s">
        <v>234</v>
      </c>
      <c r="C241" s="253"/>
      <c r="D241" s="253"/>
      <c r="E241" s="253"/>
      <c r="F241" s="253"/>
      <c r="G241" s="253"/>
      <c r="H241" s="253"/>
      <c r="I241" s="253"/>
      <c r="J241" s="253"/>
      <c r="K241" s="1"/>
      <c r="L241" s="156"/>
    </row>
    <row r="242" spans="1:12" x14ac:dyDescent="0.25">
      <c r="A242" s="9"/>
      <c r="B242" s="253"/>
      <c r="C242" s="253"/>
      <c r="D242" s="253"/>
      <c r="E242" s="253"/>
      <c r="F242" s="253"/>
      <c r="G242" s="253"/>
      <c r="H242" s="253"/>
      <c r="I242" s="253"/>
      <c r="J242" s="253"/>
      <c r="K242" s="1"/>
      <c r="L242" s="157"/>
    </row>
    <row r="243" spans="1:12" x14ac:dyDescent="0.25">
      <c r="A243" s="9"/>
      <c r="B243" s="253"/>
      <c r="C243" s="253"/>
      <c r="D243" s="253"/>
      <c r="E243" s="253"/>
      <c r="F243" s="253"/>
      <c r="G243" s="253"/>
      <c r="H243" s="253"/>
      <c r="I243" s="253"/>
      <c r="J243" s="253"/>
      <c r="K243" s="1"/>
      <c r="L243" s="156"/>
    </row>
    <row r="244" spans="1:12" x14ac:dyDescent="0.25">
      <c r="A244" s="9"/>
      <c r="B244" s="253"/>
      <c r="C244" s="253"/>
      <c r="D244" s="253"/>
      <c r="E244" s="253"/>
      <c r="F244" s="253"/>
      <c r="G244" s="253"/>
      <c r="H244" s="253"/>
      <c r="I244" s="253"/>
      <c r="J244" s="253"/>
      <c r="K244" s="1"/>
      <c r="L244" s="156"/>
    </row>
    <row r="245" spans="1:12" x14ac:dyDescent="0.25">
      <c r="A245" s="9"/>
      <c r="B245" s="253"/>
      <c r="C245" s="253"/>
      <c r="D245" s="253"/>
      <c r="E245" s="253"/>
      <c r="F245" s="253"/>
      <c r="G245" s="253"/>
      <c r="H245" s="253"/>
      <c r="I245" s="253"/>
      <c r="J245" s="253"/>
      <c r="K245" s="1"/>
      <c r="L245" s="156"/>
    </row>
    <row r="246" spans="1:12" x14ac:dyDescent="0.25">
      <c r="A246" s="9"/>
      <c r="B246" s="253"/>
      <c r="C246" s="253"/>
      <c r="D246" s="253"/>
      <c r="E246" s="253"/>
      <c r="F246" s="253"/>
      <c r="G246" s="253"/>
      <c r="H246" s="253"/>
      <c r="I246" s="253"/>
      <c r="J246" s="253"/>
      <c r="K246" s="1"/>
      <c r="L246" s="157"/>
    </row>
    <row r="247" spans="1:12" x14ac:dyDescent="0.25">
      <c r="A247" s="9"/>
      <c r="B247" s="253"/>
      <c r="C247" s="253"/>
      <c r="D247" s="253"/>
      <c r="E247" s="253"/>
      <c r="F247" s="253"/>
      <c r="G247" s="253"/>
      <c r="H247" s="253"/>
      <c r="I247" s="253"/>
      <c r="J247" s="253"/>
      <c r="K247" s="1"/>
      <c r="L247" s="156"/>
    </row>
    <row r="248" spans="1:12" x14ac:dyDescent="0.25">
      <c r="A248" s="9"/>
      <c r="B248" s="253"/>
      <c r="C248" s="253"/>
      <c r="D248" s="253"/>
      <c r="E248" s="253"/>
      <c r="F248" s="253"/>
      <c r="G248" s="253"/>
      <c r="H248" s="253"/>
      <c r="I248" s="253"/>
      <c r="J248" s="253"/>
      <c r="K248" s="1"/>
      <c r="L248" s="157"/>
    </row>
    <row r="249" spans="1:12" x14ac:dyDescent="0.25">
      <c r="A249" s="9"/>
      <c r="B249" s="253"/>
      <c r="C249" s="253"/>
      <c r="D249" s="253"/>
      <c r="E249" s="253"/>
      <c r="F249" s="253"/>
      <c r="G249" s="253"/>
      <c r="H249" s="253"/>
      <c r="I249" s="253"/>
      <c r="J249" s="253"/>
      <c r="K249" s="1"/>
      <c r="L249" s="156"/>
    </row>
    <row r="250" spans="1:12" x14ac:dyDescent="0.25">
      <c r="A250" s="9"/>
      <c r="B250" s="253"/>
      <c r="C250" s="253"/>
      <c r="D250" s="253"/>
      <c r="E250" s="253"/>
      <c r="F250" s="253"/>
      <c r="G250" s="253"/>
      <c r="H250" s="253"/>
      <c r="I250" s="253"/>
      <c r="J250" s="253"/>
      <c r="K250" s="1"/>
      <c r="L250" s="156"/>
    </row>
    <row r="251" spans="1:12" x14ac:dyDescent="0.25">
      <c r="A251" s="9"/>
      <c r="B251" s="253"/>
      <c r="C251" s="253"/>
      <c r="D251" s="253"/>
      <c r="E251" s="253"/>
      <c r="F251" s="253"/>
      <c r="G251" s="253"/>
      <c r="H251" s="253"/>
      <c r="I251" s="253"/>
      <c r="J251" s="253"/>
      <c r="K251" s="1"/>
      <c r="L251" s="156"/>
    </row>
    <row r="252" spans="1:12" x14ac:dyDescent="0.25">
      <c r="A252" s="9"/>
      <c r="B252" s="78"/>
      <c r="C252" s="78"/>
      <c r="D252" s="78"/>
      <c r="E252" s="78"/>
      <c r="F252" s="78"/>
      <c r="G252" s="78"/>
      <c r="H252" s="78"/>
      <c r="I252" s="78"/>
      <c r="J252" s="78"/>
      <c r="K252" s="1"/>
    </row>
    <row r="253" spans="1:12" ht="15.75" x14ac:dyDescent="0.3">
      <c r="A253" s="9"/>
      <c r="B253" s="88" t="s">
        <v>148</v>
      </c>
      <c r="C253" s="9"/>
      <c r="D253" s="9"/>
      <c r="E253" s="9"/>
      <c r="F253" s="9"/>
      <c r="G253" s="9"/>
      <c r="H253" s="9"/>
      <c r="I253" s="9"/>
      <c r="J253" s="9"/>
      <c r="K253" s="1"/>
    </row>
    <row r="254" spans="1:12" x14ac:dyDescent="0.25">
      <c r="A254" s="9"/>
      <c r="B254" s="306" t="s">
        <v>237</v>
      </c>
      <c r="C254" s="306"/>
      <c r="D254" s="306"/>
      <c r="E254" s="306"/>
      <c r="F254" s="306"/>
      <c r="G254" s="306"/>
      <c r="H254" s="306"/>
      <c r="I254" s="306"/>
      <c r="J254" s="306"/>
      <c r="K254" s="1"/>
    </row>
    <row r="255" spans="1:12" x14ac:dyDescent="0.25">
      <c r="A255" s="9"/>
      <c r="B255" s="306"/>
      <c r="C255" s="306"/>
      <c r="D255" s="306"/>
      <c r="E255" s="306"/>
      <c r="F255" s="306"/>
      <c r="G255" s="306"/>
      <c r="H255" s="306"/>
      <c r="I255" s="306"/>
      <c r="J255" s="306"/>
      <c r="K255" s="1"/>
    </row>
    <row r="256" spans="1:12" x14ac:dyDescent="0.25">
      <c r="A256" s="9"/>
      <c r="B256" s="306"/>
      <c r="C256" s="306"/>
      <c r="D256" s="306"/>
      <c r="E256" s="306"/>
      <c r="F256" s="306"/>
      <c r="G256" s="306"/>
      <c r="H256" s="306"/>
      <c r="I256" s="306"/>
      <c r="J256" s="306"/>
      <c r="K256" s="1"/>
    </row>
    <row r="257" spans="1:12" x14ac:dyDescent="0.25">
      <c r="A257" s="9"/>
      <c r="B257" s="306"/>
      <c r="C257" s="306"/>
      <c r="D257" s="306"/>
      <c r="E257" s="306"/>
      <c r="F257" s="306"/>
      <c r="G257" s="306"/>
      <c r="H257" s="306"/>
      <c r="I257" s="306"/>
      <c r="J257" s="306"/>
      <c r="K257" s="1"/>
    </row>
    <row r="258" spans="1:12" x14ac:dyDescent="0.25">
      <c r="A258" s="9"/>
      <c r="B258" s="306"/>
      <c r="C258" s="306"/>
      <c r="D258" s="306"/>
      <c r="E258" s="306"/>
      <c r="F258" s="306"/>
      <c r="G258" s="306"/>
      <c r="H258" s="306"/>
      <c r="I258" s="306"/>
      <c r="J258" s="306"/>
      <c r="K258" s="1"/>
    </row>
    <row r="259" spans="1:12" x14ac:dyDescent="0.25">
      <c r="A259" s="9"/>
      <c r="B259" s="307"/>
      <c r="C259" s="307"/>
      <c r="D259" s="307"/>
      <c r="E259" s="307"/>
      <c r="F259" s="307"/>
      <c r="G259" s="307"/>
      <c r="H259" s="307"/>
      <c r="I259" s="307"/>
      <c r="J259" s="307"/>
      <c r="K259" s="1"/>
    </row>
    <row r="260" spans="1:12" x14ac:dyDescent="0.25">
      <c r="A260" s="9"/>
      <c r="B260" s="253" t="s">
        <v>223</v>
      </c>
      <c r="C260" s="253"/>
      <c r="D260" s="253"/>
      <c r="E260" s="253"/>
      <c r="F260" s="253"/>
      <c r="G260" s="253"/>
      <c r="H260" s="253"/>
      <c r="I260" s="253"/>
      <c r="J260" s="253"/>
      <c r="K260" s="1"/>
      <c r="L260" s="157"/>
    </row>
    <row r="261" spans="1:12" x14ac:dyDescent="0.25">
      <c r="A261" s="9"/>
      <c r="B261" s="253"/>
      <c r="C261" s="253"/>
      <c r="D261" s="253"/>
      <c r="E261" s="253"/>
      <c r="F261" s="253"/>
      <c r="G261" s="253"/>
      <c r="H261" s="253"/>
      <c r="I261" s="253"/>
      <c r="J261" s="253"/>
      <c r="K261" s="1"/>
    </row>
    <row r="262" spans="1:12" x14ac:dyDescent="0.25">
      <c r="A262" s="9"/>
      <c r="B262" s="253"/>
      <c r="C262" s="253"/>
      <c r="D262" s="253"/>
      <c r="E262" s="253"/>
      <c r="F262" s="253"/>
      <c r="G262" s="253"/>
      <c r="H262" s="253"/>
      <c r="I262" s="253"/>
      <c r="J262" s="253"/>
      <c r="K262" s="1"/>
    </row>
    <row r="263" spans="1:12" x14ac:dyDescent="0.25">
      <c r="A263" s="9"/>
      <c r="B263" s="253"/>
      <c r="C263" s="253"/>
      <c r="D263" s="253"/>
      <c r="E263" s="253"/>
      <c r="F263" s="253"/>
      <c r="G263" s="253"/>
      <c r="H263" s="253"/>
      <c r="I263" s="253"/>
      <c r="J263" s="253"/>
      <c r="K263" s="1"/>
    </row>
    <row r="264" spans="1:12" x14ac:dyDescent="0.25">
      <c r="A264" s="9"/>
      <c r="B264" s="253"/>
      <c r="C264" s="253"/>
      <c r="D264" s="253"/>
      <c r="E264" s="253"/>
      <c r="F264" s="253"/>
      <c r="G264" s="253"/>
      <c r="H264" s="253"/>
      <c r="I264" s="253"/>
      <c r="J264" s="253"/>
      <c r="K264" s="1"/>
    </row>
    <row r="265" spans="1:12" x14ac:dyDescent="0.25">
      <c r="A265" s="9"/>
      <c r="B265" s="253"/>
      <c r="C265" s="253"/>
      <c r="D265" s="253"/>
      <c r="E265" s="253"/>
      <c r="F265" s="253"/>
      <c r="G265" s="253"/>
      <c r="H265" s="253"/>
      <c r="I265" s="253"/>
      <c r="J265" s="253"/>
      <c r="K265" s="1"/>
    </row>
    <row r="266" spans="1:12" x14ac:dyDescent="0.25">
      <c r="A266" s="9"/>
      <c r="B266" s="253"/>
      <c r="C266" s="253"/>
      <c r="D266" s="253"/>
      <c r="E266" s="253"/>
      <c r="F266" s="253"/>
      <c r="G266" s="253"/>
      <c r="H266" s="253"/>
      <c r="I266" s="253"/>
      <c r="J266" s="253"/>
      <c r="K266" s="1"/>
    </row>
    <row r="267" spans="1:12" x14ac:dyDescent="0.25">
      <c r="A267" s="9"/>
      <c r="B267" s="253"/>
      <c r="C267" s="253"/>
      <c r="D267" s="253"/>
      <c r="E267" s="253"/>
      <c r="F267" s="253"/>
      <c r="G267" s="253"/>
      <c r="H267" s="253"/>
      <c r="I267" s="253"/>
      <c r="J267" s="253"/>
      <c r="K267" s="1"/>
      <c r="L267" s="157"/>
    </row>
    <row r="268" spans="1:12" x14ac:dyDescent="0.25">
      <c r="A268" s="9"/>
      <c r="B268" s="253"/>
      <c r="C268" s="253"/>
      <c r="D268" s="253"/>
      <c r="E268" s="253"/>
      <c r="F268" s="253"/>
      <c r="G268" s="253"/>
      <c r="H268" s="253"/>
      <c r="I268" s="253"/>
      <c r="J268" s="253"/>
      <c r="K268" s="1"/>
    </row>
    <row r="269" spans="1:12" x14ac:dyDescent="0.25">
      <c r="A269" s="9"/>
      <c r="B269" s="253"/>
      <c r="C269" s="253"/>
      <c r="D269" s="253"/>
      <c r="E269" s="253"/>
      <c r="F269" s="253"/>
      <c r="G269" s="253"/>
      <c r="H269" s="253"/>
      <c r="I269" s="253"/>
      <c r="J269" s="253"/>
      <c r="K269" s="1"/>
    </row>
    <row r="270" spans="1:12" x14ac:dyDescent="0.25">
      <c r="A270" s="9"/>
      <c r="B270" s="253"/>
      <c r="C270" s="253"/>
      <c r="D270" s="253"/>
      <c r="E270" s="253"/>
      <c r="F270" s="253"/>
      <c r="G270" s="253"/>
      <c r="H270" s="253"/>
      <c r="I270" s="253"/>
      <c r="J270" s="253"/>
      <c r="K270" s="1"/>
    </row>
    <row r="271" spans="1:12" x14ac:dyDescent="0.25">
      <c r="A271" s="9"/>
      <c r="B271" s="253"/>
      <c r="C271" s="253"/>
      <c r="D271" s="253"/>
      <c r="E271" s="253"/>
      <c r="F271" s="253"/>
      <c r="G271" s="253"/>
      <c r="H271" s="253"/>
      <c r="I271" s="253"/>
      <c r="J271" s="253"/>
      <c r="K271" s="1"/>
    </row>
    <row r="272" spans="1:12" x14ac:dyDescent="0.25">
      <c r="A272" s="9"/>
      <c r="B272" s="253"/>
      <c r="C272" s="253"/>
      <c r="D272" s="253"/>
      <c r="E272" s="253"/>
      <c r="F272" s="253"/>
      <c r="G272" s="253"/>
      <c r="H272" s="253"/>
      <c r="I272" s="253"/>
      <c r="J272" s="253"/>
      <c r="K272" s="1"/>
    </row>
    <row r="273" spans="1:12" x14ac:dyDescent="0.25">
      <c r="A273" s="9"/>
      <c r="B273" s="253"/>
      <c r="C273" s="253"/>
      <c r="D273" s="253"/>
      <c r="E273" s="253"/>
      <c r="F273" s="253"/>
      <c r="G273" s="253"/>
      <c r="H273" s="253"/>
      <c r="I273" s="253"/>
      <c r="J273" s="253"/>
      <c r="K273" s="1"/>
    </row>
    <row r="274" spans="1:12" s="9" customFormat="1" x14ac:dyDescent="0.25">
      <c r="B274" s="78"/>
      <c r="C274" s="78"/>
      <c r="D274" s="78"/>
      <c r="E274" s="78"/>
      <c r="F274" s="78"/>
      <c r="G274" s="78"/>
      <c r="H274" s="78"/>
      <c r="I274" s="78"/>
      <c r="J274" s="78"/>
    </row>
    <row r="275" spans="1:12" s="9" customFormat="1" x14ac:dyDescent="0.25">
      <c r="B275" s="89" t="s">
        <v>137</v>
      </c>
      <c r="C275" s="68"/>
      <c r="D275" s="68"/>
      <c r="E275" s="68"/>
      <c r="F275" s="68"/>
      <c r="G275" s="68"/>
      <c r="H275" s="68"/>
      <c r="I275" s="68"/>
      <c r="J275" s="68"/>
      <c r="K275" s="1"/>
    </row>
    <row r="276" spans="1:12" s="9" customFormat="1" ht="13.9" customHeight="1" x14ac:dyDescent="0.25">
      <c r="B276" s="308" t="s">
        <v>142</v>
      </c>
      <c r="C276" s="309"/>
      <c r="D276" s="309"/>
      <c r="E276" s="309"/>
      <c r="F276" s="309"/>
      <c r="G276" s="309"/>
      <c r="H276" s="309"/>
      <c r="I276" s="309"/>
      <c r="J276" s="310"/>
      <c r="K276" s="1"/>
    </row>
    <row r="277" spans="1:12" s="9" customFormat="1" ht="13.9" customHeight="1" x14ac:dyDescent="0.25">
      <c r="B277" s="311"/>
      <c r="C277" s="312"/>
      <c r="D277" s="312"/>
      <c r="E277" s="312"/>
      <c r="F277" s="312"/>
      <c r="G277" s="312"/>
      <c r="H277" s="312"/>
      <c r="I277" s="312"/>
      <c r="J277" s="313"/>
      <c r="K277" s="1"/>
    </row>
    <row r="278" spans="1:12" s="9" customFormat="1" ht="13.9" customHeight="1" x14ac:dyDescent="0.25">
      <c r="B278" s="311"/>
      <c r="C278" s="312"/>
      <c r="D278" s="312"/>
      <c r="E278" s="312"/>
      <c r="F278" s="312"/>
      <c r="G278" s="312"/>
      <c r="H278" s="312"/>
      <c r="I278" s="312"/>
      <c r="J278" s="313"/>
      <c r="K278" s="1"/>
    </row>
    <row r="279" spans="1:12" s="9" customFormat="1" ht="13.9" customHeight="1" x14ac:dyDescent="0.25">
      <c r="B279" s="311"/>
      <c r="C279" s="312"/>
      <c r="D279" s="312"/>
      <c r="E279" s="312"/>
      <c r="F279" s="312"/>
      <c r="G279" s="312"/>
      <c r="H279" s="312"/>
      <c r="I279" s="312"/>
      <c r="J279" s="313"/>
      <c r="K279" s="1"/>
    </row>
    <row r="280" spans="1:12" s="9" customFormat="1" ht="13.9" customHeight="1" x14ac:dyDescent="0.25">
      <c r="B280" s="311"/>
      <c r="C280" s="312"/>
      <c r="D280" s="312"/>
      <c r="E280" s="312"/>
      <c r="F280" s="312"/>
      <c r="G280" s="312"/>
      <c r="H280" s="312"/>
      <c r="I280" s="312"/>
      <c r="J280" s="313"/>
      <c r="K280" s="1"/>
    </row>
    <row r="281" spans="1:12" s="9" customFormat="1" ht="13.9" customHeight="1" x14ac:dyDescent="0.25">
      <c r="B281" s="311"/>
      <c r="C281" s="312"/>
      <c r="D281" s="312"/>
      <c r="E281" s="312"/>
      <c r="F281" s="312"/>
      <c r="G281" s="312"/>
      <c r="H281" s="312"/>
      <c r="I281" s="312"/>
      <c r="J281" s="313"/>
      <c r="K281" s="1"/>
    </row>
    <row r="282" spans="1:12" s="9" customFormat="1" ht="13.9" customHeight="1" x14ac:dyDescent="0.25">
      <c r="B282" s="311"/>
      <c r="C282" s="312"/>
      <c r="D282" s="312"/>
      <c r="E282" s="312"/>
      <c r="F282" s="312"/>
      <c r="G282" s="312"/>
      <c r="H282" s="312"/>
      <c r="I282" s="312"/>
      <c r="J282" s="313"/>
      <c r="K282" s="1"/>
    </row>
    <row r="283" spans="1:12" s="9" customFormat="1" ht="13.9" customHeight="1" x14ac:dyDescent="0.25">
      <c r="B283" s="311"/>
      <c r="C283" s="312"/>
      <c r="D283" s="312"/>
      <c r="E283" s="312"/>
      <c r="F283" s="312"/>
      <c r="G283" s="312"/>
      <c r="H283" s="312"/>
      <c r="I283" s="312"/>
      <c r="J283" s="313"/>
      <c r="K283" s="1"/>
    </row>
    <row r="284" spans="1:12" s="9" customFormat="1" ht="13.9" customHeight="1" x14ac:dyDescent="0.25">
      <c r="B284" s="311"/>
      <c r="C284" s="312"/>
      <c r="D284" s="312"/>
      <c r="E284" s="312"/>
      <c r="F284" s="312"/>
      <c r="G284" s="312"/>
      <c r="H284" s="312"/>
      <c r="I284" s="312"/>
      <c r="J284" s="313"/>
      <c r="K284" s="1"/>
    </row>
    <row r="285" spans="1:12" s="9" customFormat="1" ht="13.9" customHeight="1" x14ac:dyDescent="0.25">
      <c r="B285" s="311"/>
      <c r="C285" s="312"/>
      <c r="D285" s="312"/>
      <c r="E285" s="312"/>
      <c r="F285" s="312"/>
      <c r="G285" s="312"/>
      <c r="H285" s="312"/>
      <c r="I285" s="312"/>
      <c r="J285" s="313"/>
      <c r="K285" s="1"/>
    </row>
    <row r="286" spans="1:12" s="9" customFormat="1" ht="27.4" customHeight="1" x14ac:dyDescent="0.25">
      <c r="B286" s="314"/>
      <c r="C286" s="315"/>
      <c r="D286" s="315"/>
      <c r="E286" s="315"/>
      <c r="F286" s="315"/>
      <c r="G286" s="315"/>
      <c r="H286" s="315"/>
      <c r="I286" s="315"/>
      <c r="J286" s="316"/>
      <c r="K286" s="1"/>
    </row>
    <row r="287" spans="1:12" x14ac:dyDescent="0.25">
      <c r="A287" s="9"/>
      <c r="B287" s="132" t="s">
        <v>141</v>
      </c>
      <c r="C287" s="9"/>
      <c r="D287" s="9"/>
      <c r="E287" s="9"/>
      <c r="F287" s="9"/>
      <c r="G287" s="9"/>
      <c r="H287" s="9"/>
      <c r="I287" s="9"/>
      <c r="J287" s="9"/>
      <c r="K287" s="1"/>
    </row>
    <row r="288" spans="1:12" x14ac:dyDescent="0.25">
      <c r="A288" s="9"/>
      <c r="B288" s="253" t="s">
        <v>238</v>
      </c>
      <c r="C288" s="253"/>
      <c r="D288" s="253"/>
      <c r="E288" s="253"/>
      <c r="F288" s="253"/>
      <c r="G288" s="253"/>
      <c r="H288" s="253"/>
      <c r="I288" s="253"/>
      <c r="J288" s="253"/>
      <c r="K288" s="1"/>
      <c r="L288" s="159"/>
    </row>
    <row r="289" spans="1:12" x14ac:dyDescent="0.25">
      <c r="A289" s="9"/>
      <c r="B289" s="253"/>
      <c r="C289" s="253"/>
      <c r="D289" s="253"/>
      <c r="E289" s="253"/>
      <c r="F289" s="253"/>
      <c r="G289" s="253"/>
      <c r="H289" s="253"/>
      <c r="I289" s="253"/>
      <c r="J289" s="253"/>
      <c r="K289" s="1"/>
      <c r="L289" s="160"/>
    </row>
    <row r="290" spans="1:12" x14ac:dyDescent="0.25">
      <c r="A290" s="9"/>
      <c r="B290" s="253"/>
      <c r="C290" s="253"/>
      <c r="D290" s="253"/>
      <c r="E290" s="253"/>
      <c r="F290" s="253"/>
      <c r="G290" s="253"/>
      <c r="H290" s="253"/>
      <c r="I290" s="253"/>
      <c r="J290" s="253"/>
      <c r="K290" s="1"/>
    </row>
    <row r="291" spans="1:12" x14ac:dyDescent="0.25">
      <c r="A291" s="9"/>
      <c r="B291" s="253"/>
      <c r="C291" s="253"/>
      <c r="D291" s="253"/>
      <c r="E291" s="253"/>
      <c r="F291" s="253"/>
      <c r="G291" s="253"/>
      <c r="H291" s="253"/>
      <c r="I291" s="253"/>
      <c r="J291" s="253"/>
      <c r="K291" s="1"/>
    </row>
    <row r="292" spans="1:12" x14ac:dyDescent="0.25">
      <c r="A292" s="9"/>
      <c r="B292" s="253"/>
      <c r="C292" s="253"/>
      <c r="D292" s="253"/>
      <c r="E292" s="253"/>
      <c r="F292" s="253"/>
      <c r="G292" s="253"/>
      <c r="H292" s="253"/>
      <c r="I292" s="253"/>
      <c r="J292" s="253"/>
      <c r="K292" s="1"/>
    </row>
    <row r="293" spans="1:12" x14ac:dyDescent="0.25">
      <c r="A293" s="9"/>
      <c r="B293" s="253"/>
      <c r="C293" s="253"/>
      <c r="D293" s="253"/>
      <c r="E293" s="253"/>
      <c r="F293" s="253"/>
      <c r="G293" s="253"/>
      <c r="H293" s="253"/>
      <c r="I293" s="253"/>
      <c r="J293" s="253"/>
      <c r="K293" s="1"/>
    </row>
    <row r="294" spans="1:12" x14ac:dyDescent="0.25">
      <c r="A294" s="9"/>
      <c r="B294" s="253"/>
      <c r="C294" s="253"/>
      <c r="D294" s="253"/>
      <c r="E294" s="253"/>
      <c r="F294" s="253"/>
      <c r="G294" s="253"/>
      <c r="H294" s="253"/>
      <c r="I294" s="253"/>
      <c r="J294" s="253"/>
      <c r="K294" s="1"/>
    </row>
    <row r="295" spans="1:12" x14ac:dyDescent="0.25">
      <c r="A295" s="9"/>
      <c r="B295" s="253"/>
      <c r="C295" s="253"/>
      <c r="D295" s="253"/>
      <c r="E295" s="253"/>
      <c r="F295" s="253"/>
      <c r="G295" s="253"/>
      <c r="H295" s="253"/>
      <c r="I295" s="253"/>
      <c r="J295" s="253"/>
      <c r="K295" s="1"/>
    </row>
    <row r="296" spans="1:12" x14ac:dyDescent="0.25">
      <c r="A296" s="9"/>
      <c r="B296" s="253"/>
      <c r="C296" s="253"/>
      <c r="D296" s="253"/>
      <c r="E296" s="253"/>
      <c r="F296" s="253"/>
      <c r="G296" s="253"/>
      <c r="H296" s="253"/>
      <c r="I296" s="253"/>
      <c r="J296" s="253"/>
      <c r="K296" s="1"/>
    </row>
    <row r="297" spans="1:12" x14ac:dyDescent="0.25">
      <c r="A297" s="9"/>
      <c r="B297" s="253"/>
      <c r="C297" s="253"/>
      <c r="D297" s="253"/>
      <c r="E297" s="253"/>
      <c r="F297" s="253"/>
      <c r="G297" s="253"/>
      <c r="H297" s="253"/>
      <c r="I297" s="253"/>
      <c r="J297" s="253"/>
      <c r="K297" s="1"/>
    </row>
    <row r="298" spans="1:12" x14ac:dyDescent="0.25">
      <c r="A298" s="9"/>
      <c r="B298" s="253"/>
      <c r="C298" s="253"/>
      <c r="D298" s="253"/>
      <c r="E298" s="253"/>
      <c r="F298" s="253"/>
      <c r="G298" s="253"/>
      <c r="H298" s="253"/>
      <c r="I298" s="253"/>
      <c r="J298" s="253"/>
      <c r="K298" s="1"/>
    </row>
    <row r="299" spans="1:12" x14ac:dyDescent="0.25">
      <c r="A299" s="9"/>
      <c r="B299" s="253"/>
      <c r="C299" s="253"/>
      <c r="D299" s="253"/>
      <c r="E299" s="253"/>
      <c r="F299" s="253"/>
      <c r="G299" s="253"/>
      <c r="H299" s="253"/>
      <c r="I299" s="253"/>
      <c r="J299" s="253"/>
      <c r="K299" s="1"/>
    </row>
    <row r="300" spans="1:12" x14ac:dyDescent="0.25">
      <c r="A300" s="9"/>
      <c r="B300" s="253"/>
      <c r="C300" s="253"/>
      <c r="D300" s="253"/>
      <c r="E300" s="253"/>
      <c r="F300" s="253"/>
      <c r="G300" s="253"/>
      <c r="H300" s="253"/>
      <c r="I300" s="253"/>
      <c r="J300" s="253"/>
      <c r="K300" s="1"/>
    </row>
    <row r="301" spans="1:12" x14ac:dyDescent="0.25">
      <c r="A301" s="9"/>
      <c r="B301" s="253"/>
      <c r="C301" s="253"/>
      <c r="D301" s="253"/>
      <c r="E301" s="253"/>
      <c r="F301" s="253"/>
      <c r="G301" s="253"/>
      <c r="H301" s="253"/>
      <c r="I301" s="253"/>
      <c r="J301" s="253"/>
      <c r="K301" s="1"/>
    </row>
    <row r="302" spans="1:12" x14ac:dyDescent="0.25">
      <c r="A302" s="9"/>
      <c r="B302" s="253"/>
      <c r="C302" s="253"/>
      <c r="D302" s="253"/>
      <c r="E302" s="253"/>
      <c r="F302" s="253"/>
      <c r="G302" s="253"/>
      <c r="H302" s="253"/>
      <c r="I302" s="253"/>
      <c r="J302" s="253"/>
      <c r="K302" s="1"/>
    </row>
    <row r="303" spans="1:12" x14ac:dyDescent="0.25">
      <c r="A303" s="9"/>
      <c r="B303" s="253"/>
      <c r="C303" s="253"/>
      <c r="D303" s="253"/>
      <c r="E303" s="253"/>
      <c r="F303" s="253"/>
      <c r="G303" s="253"/>
      <c r="H303" s="253"/>
      <c r="I303" s="253"/>
      <c r="J303" s="253"/>
      <c r="K303" s="1"/>
    </row>
    <row r="304" spans="1:12" x14ac:dyDescent="0.25">
      <c r="A304" s="9"/>
      <c r="B304" s="253"/>
      <c r="C304" s="253"/>
      <c r="D304" s="253"/>
      <c r="E304" s="253"/>
      <c r="F304" s="253"/>
      <c r="G304" s="253"/>
      <c r="H304" s="253"/>
      <c r="I304" s="253"/>
      <c r="J304" s="253"/>
      <c r="K304" s="1"/>
    </row>
    <row r="305" spans="1:11" x14ac:dyDescent="0.25">
      <c r="A305" s="9"/>
      <c r="B305" s="253"/>
      <c r="C305" s="253"/>
      <c r="D305" s="253"/>
      <c r="E305" s="253"/>
      <c r="F305" s="253"/>
      <c r="G305" s="253"/>
      <c r="H305" s="253"/>
      <c r="I305" s="253"/>
      <c r="J305" s="253"/>
      <c r="K305" s="1"/>
    </row>
    <row r="306" spans="1:11" x14ac:dyDescent="0.25">
      <c r="A306" s="9"/>
      <c r="B306" s="253"/>
      <c r="C306" s="253"/>
      <c r="D306" s="253"/>
      <c r="E306" s="253"/>
      <c r="F306" s="253"/>
      <c r="G306" s="253"/>
      <c r="H306" s="253"/>
      <c r="I306" s="253"/>
      <c r="J306" s="253"/>
      <c r="K306" s="1"/>
    </row>
    <row r="307" spans="1:11" x14ac:dyDescent="0.25">
      <c r="A307" s="9"/>
      <c r="B307" s="253"/>
      <c r="C307" s="253"/>
      <c r="D307" s="253"/>
      <c r="E307" s="253"/>
      <c r="F307" s="253"/>
      <c r="G307" s="253"/>
      <c r="H307" s="253"/>
      <c r="I307" s="253"/>
      <c r="J307" s="253"/>
      <c r="K307" s="1"/>
    </row>
    <row r="308" spans="1:11" x14ac:dyDescent="0.25">
      <c r="A308" s="9"/>
      <c r="B308" s="253"/>
      <c r="C308" s="253"/>
      <c r="D308" s="253"/>
      <c r="E308" s="253"/>
      <c r="F308" s="253"/>
      <c r="G308" s="253"/>
      <c r="H308" s="253"/>
      <c r="I308" s="253"/>
      <c r="J308" s="253"/>
      <c r="K308" s="1"/>
    </row>
    <row r="309" spans="1:11" x14ac:dyDescent="0.25">
      <c r="A309" s="9"/>
      <c r="B309" s="253"/>
      <c r="C309" s="253"/>
      <c r="D309" s="253"/>
      <c r="E309" s="253"/>
      <c r="F309" s="253"/>
      <c r="G309" s="253"/>
      <c r="H309" s="253"/>
      <c r="I309" s="253"/>
      <c r="J309" s="253"/>
      <c r="K309" s="1"/>
    </row>
    <row r="310" spans="1:11" x14ac:dyDescent="0.25">
      <c r="A310" s="9"/>
      <c r="B310" s="253"/>
      <c r="C310" s="253"/>
      <c r="D310" s="253"/>
      <c r="E310" s="253"/>
      <c r="F310" s="253"/>
      <c r="G310" s="253"/>
      <c r="H310" s="253"/>
      <c r="I310" s="253"/>
      <c r="J310" s="253"/>
      <c r="K310" s="1"/>
    </row>
    <row r="311" spans="1:11" x14ac:dyDescent="0.25">
      <c r="A311" s="9"/>
      <c r="B311" s="253"/>
      <c r="C311" s="253"/>
      <c r="D311" s="253"/>
      <c r="E311" s="253"/>
      <c r="F311" s="253"/>
      <c r="G311" s="253"/>
      <c r="H311" s="253"/>
      <c r="I311" s="253"/>
      <c r="J311" s="253"/>
      <c r="K311" s="1"/>
    </row>
    <row r="312" spans="1:11" x14ac:dyDescent="0.25">
      <c r="A312" s="9"/>
      <c r="B312" s="253"/>
      <c r="C312" s="253"/>
      <c r="D312" s="253"/>
      <c r="E312" s="253"/>
      <c r="F312" s="253"/>
      <c r="G312" s="253"/>
      <c r="H312" s="253"/>
      <c r="I312" s="253"/>
      <c r="J312" s="253"/>
      <c r="K312" s="1"/>
    </row>
    <row r="313" spans="1:11" x14ac:dyDescent="0.25">
      <c r="A313" s="9"/>
      <c r="B313" s="253"/>
      <c r="C313" s="253"/>
      <c r="D313" s="253"/>
      <c r="E313" s="253"/>
      <c r="F313" s="253"/>
      <c r="G313" s="253"/>
      <c r="H313" s="253"/>
      <c r="I313" s="253"/>
      <c r="J313" s="253"/>
      <c r="K313" s="1"/>
    </row>
    <row r="314" spans="1:11" s="9" customFormat="1" ht="13.9" customHeight="1" x14ac:dyDescent="0.25">
      <c r="K314" s="1"/>
    </row>
    <row r="315" spans="1:11" x14ac:dyDescent="0.25">
      <c r="A315" s="9"/>
      <c r="B315" s="89" t="s">
        <v>138</v>
      </c>
      <c r="C315" s="9"/>
      <c r="D315" s="9"/>
      <c r="E315" s="9"/>
      <c r="F315" s="9"/>
      <c r="G315" s="9"/>
      <c r="H315" s="9"/>
      <c r="I315" s="9"/>
      <c r="J315" s="9"/>
      <c r="K315" s="1"/>
    </row>
    <row r="316" spans="1:11" s="9" customFormat="1" ht="14.65" customHeight="1" x14ac:dyDescent="0.25">
      <c r="B316" s="343" t="s">
        <v>224</v>
      </c>
      <c r="C316" s="343"/>
      <c r="D316" s="343"/>
      <c r="E316" s="343"/>
      <c r="F316" s="343"/>
      <c r="G316" s="343"/>
      <c r="H316" s="343"/>
      <c r="I316" s="343"/>
      <c r="J316" s="343"/>
      <c r="K316" s="1"/>
    </row>
    <row r="317" spans="1:11" s="9" customFormat="1" ht="14.65" customHeight="1" x14ac:dyDescent="0.25">
      <c r="B317" s="343"/>
      <c r="C317" s="343"/>
      <c r="D317" s="343"/>
      <c r="E317" s="343"/>
      <c r="F317" s="343"/>
      <c r="G317" s="343"/>
      <c r="H317" s="343"/>
      <c r="I317" s="343"/>
      <c r="J317" s="343"/>
      <c r="K317" s="1"/>
    </row>
    <row r="318" spans="1:11" s="9" customFormat="1" ht="14.65" customHeight="1" x14ac:dyDescent="0.25">
      <c r="B318" s="343"/>
      <c r="C318" s="343"/>
      <c r="D318" s="343"/>
      <c r="E318" s="343"/>
      <c r="F318" s="343"/>
      <c r="G318" s="343"/>
      <c r="H318" s="343"/>
      <c r="I318" s="343"/>
      <c r="J318" s="343"/>
      <c r="K318" s="1"/>
    </row>
    <row r="319" spans="1:11" s="9" customFormat="1" ht="14.65" customHeight="1" x14ac:dyDescent="0.25">
      <c r="B319" s="343"/>
      <c r="C319" s="343"/>
      <c r="D319" s="343"/>
      <c r="E319" s="343"/>
      <c r="F319" s="343"/>
      <c r="G319" s="343"/>
      <c r="H319" s="343"/>
      <c r="I319" s="343"/>
      <c r="J319" s="343"/>
      <c r="K319" s="1"/>
    </row>
    <row r="320" spans="1:11" s="9" customFormat="1" x14ac:dyDescent="0.25">
      <c r="B320" s="343"/>
      <c r="C320" s="343"/>
      <c r="D320" s="343"/>
      <c r="E320" s="343"/>
      <c r="F320" s="343"/>
      <c r="G320" s="343"/>
      <c r="H320" s="343"/>
      <c r="I320" s="343"/>
      <c r="J320" s="343"/>
      <c r="K320" s="1"/>
    </row>
    <row r="321" spans="1:11" s="9" customFormat="1" ht="23.25" customHeight="1" x14ac:dyDescent="0.25">
      <c r="B321" s="343"/>
      <c r="C321" s="343"/>
      <c r="D321" s="343"/>
      <c r="E321" s="343"/>
      <c r="F321" s="343"/>
      <c r="G321" s="343"/>
      <c r="H321" s="343"/>
      <c r="I321" s="343"/>
      <c r="J321" s="343"/>
      <c r="K321" s="1"/>
    </row>
    <row r="322" spans="1:11" x14ac:dyDescent="0.25">
      <c r="A322" s="9"/>
      <c r="B322" s="287"/>
      <c r="C322" s="288"/>
      <c r="D322" s="288"/>
      <c r="E322" s="288"/>
      <c r="F322" s="288"/>
      <c r="G322" s="288"/>
      <c r="H322" s="288"/>
      <c r="I322" s="288"/>
      <c r="J322" s="289"/>
      <c r="K322" s="1"/>
    </row>
    <row r="323" spans="1:11" x14ac:dyDescent="0.25">
      <c r="A323" s="9"/>
      <c r="B323" s="290"/>
      <c r="C323" s="291"/>
      <c r="D323" s="291"/>
      <c r="E323" s="291"/>
      <c r="F323" s="291"/>
      <c r="G323" s="291"/>
      <c r="H323" s="291"/>
      <c r="I323" s="291"/>
      <c r="J323" s="292"/>
      <c r="K323" s="1"/>
    </row>
    <row r="324" spans="1:11" x14ac:dyDescent="0.25">
      <c r="A324" s="9"/>
      <c r="B324" s="290"/>
      <c r="C324" s="291"/>
      <c r="D324" s="291"/>
      <c r="E324" s="291"/>
      <c r="F324" s="291"/>
      <c r="G324" s="291"/>
      <c r="H324" s="291"/>
      <c r="I324" s="291"/>
      <c r="J324" s="292"/>
      <c r="K324" s="1"/>
    </row>
    <row r="325" spans="1:11" x14ac:dyDescent="0.25">
      <c r="A325" s="9"/>
      <c r="B325" s="290"/>
      <c r="C325" s="291"/>
      <c r="D325" s="291"/>
      <c r="E325" s="291"/>
      <c r="F325" s="291"/>
      <c r="G325" s="291"/>
      <c r="H325" s="291"/>
      <c r="I325" s="291"/>
      <c r="J325" s="292"/>
      <c r="K325" s="1"/>
    </row>
    <row r="326" spans="1:11" x14ac:dyDescent="0.25">
      <c r="A326" s="9"/>
      <c r="B326" s="290"/>
      <c r="C326" s="291"/>
      <c r="D326" s="291"/>
      <c r="E326" s="291"/>
      <c r="F326" s="291"/>
      <c r="G326" s="291"/>
      <c r="H326" s="291"/>
      <c r="I326" s="291"/>
      <c r="J326" s="292"/>
      <c r="K326" s="1"/>
    </row>
    <row r="327" spans="1:11" x14ac:dyDescent="0.25">
      <c r="A327" s="9"/>
      <c r="B327" s="293"/>
      <c r="C327" s="294"/>
      <c r="D327" s="294"/>
      <c r="E327" s="294"/>
      <c r="F327" s="294"/>
      <c r="G327" s="294"/>
      <c r="H327" s="294"/>
      <c r="I327" s="294"/>
      <c r="J327" s="295"/>
      <c r="K327" s="1"/>
    </row>
    <row r="328" spans="1:11" s="55" customFormat="1" x14ac:dyDescent="0.25">
      <c r="A328" s="53"/>
      <c r="B328" s="83"/>
      <c r="C328" s="83"/>
      <c r="D328" s="83"/>
      <c r="E328" s="83"/>
      <c r="F328" s="83"/>
      <c r="G328" s="83"/>
      <c r="H328" s="83"/>
      <c r="I328" s="83"/>
      <c r="J328" s="83"/>
      <c r="K328" s="60"/>
    </row>
    <row r="329" spans="1:11" x14ac:dyDescent="0.25">
      <c r="A329" s="9"/>
      <c r="B329" s="89" t="s">
        <v>139</v>
      </c>
      <c r="C329" s="9"/>
      <c r="D329" s="9"/>
      <c r="E329" s="9"/>
      <c r="F329" s="9"/>
      <c r="G329" s="9"/>
      <c r="H329" s="9"/>
      <c r="I329" s="9"/>
      <c r="J329" s="9"/>
      <c r="K329" s="1"/>
    </row>
    <row r="330" spans="1:11" x14ac:dyDescent="0.25">
      <c r="A330" s="9"/>
      <c r="B330" s="286" t="s">
        <v>102</v>
      </c>
      <c r="C330" s="286"/>
      <c r="D330" s="286"/>
      <c r="E330" s="286"/>
      <c r="F330" s="286"/>
      <c r="G330" s="286"/>
      <c r="H330" s="286"/>
      <c r="I330" s="286"/>
      <c r="J330" s="286"/>
      <c r="K330" s="1"/>
    </row>
    <row r="331" spans="1:11" x14ac:dyDescent="0.25">
      <c r="A331" s="9"/>
      <c r="B331" s="286"/>
      <c r="C331" s="286"/>
      <c r="D331" s="286"/>
      <c r="E331" s="286"/>
      <c r="F331" s="286"/>
      <c r="G331" s="286"/>
      <c r="H331" s="286"/>
      <c r="I331" s="286"/>
      <c r="J331" s="286"/>
      <c r="K331" s="1"/>
    </row>
    <row r="332" spans="1:11" x14ac:dyDescent="0.25">
      <c r="A332" s="9"/>
      <c r="B332" s="286"/>
      <c r="C332" s="286"/>
      <c r="D332" s="286"/>
      <c r="E332" s="286"/>
      <c r="F332" s="286"/>
      <c r="G332" s="286"/>
      <c r="H332" s="286"/>
      <c r="I332" s="286"/>
      <c r="J332" s="286"/>
      <c r="K332" s="1"/>
    </row>
    <row r="333" spans="1:11" x14ac:dyDescent="0.25">
      <c r="A333" s="9"/>
      <c r="B333" s="346" t="s">
        <v>235</v>
      </c>
      <c r="C333" s="333"/>
      <c r="D333" s="333"/>
      <c r="E333" s="333"/>
      <c r="F333" s="333"/>
      <c r="G333" s="333"/>
      <c r="H333" s="333"/>
      <c r="I333" s="333"/>
      <c r="J333" s="334"/>
      <c r="K333" s="1"/>
    </row>
    <row r="334" spans="1:11" x14ac:dyDescent="0.25">
      <c r="A334" s="9"/>
      <c r="B334" s="335"/>
      <c r="C334" s="336"/>
      <c r="D334" s="336"/>
      <c r="E334" s="336"/>
      <c r="F334" s="336"/>
      <c r="G334" s="336"/>
      <c r="H334" s="336"/>
      <c r="I334" s="336"/>
      <c r="J334" s="337"/>
      <c r="K334" s="1"/>
    </row>
    <row r="335" spans="1:11" x14ac:dyDescent="0.25">
      <c r="A335" s="9"/>
      <c r="B335" s="335"/>
      <c r="C335" s="336"/>
      <c r="D335" s="336"/>
      <c r="E335" s="336"/>
      <c r="F335" s="336"/>
      <c r="G335" s="336"/>
      <c r="H335" s="336"/>
      <c r="I335" s="336"/>
      <c r="J335" s="337"/>
      <c r="K335" s="1"/>
    </row>
    <row r="336" spans="1:11" x14ac:dyDescent="0.25">
      <c r="A336" s="9"/>
      <c r="B336" s="335"/>
      <c r="C336" s="336"/>
      <c r="D336" s="336"/>
      <c r="E336" s="336"/>
      <c r="F336" s="336"/>
      <c r="G336" s="336"/>
      <c r="H336" s="336"/>
      <c r="I336" s="336"/>
      <c r="J336" s="337"/>
      <c r="K336" s="1"/>
    </row>
    <row r="337" spans="1:11" x14ac:dyDescent="0.25">
      <c r="A337" s="9"/>
      <c r="B337" s="335"/>
      <c r="C337" s="336"/>
      <c r="D337" s="336"/>
      <c r="E337" s="336"/>
      <c r="F337" s="336"/>
      <c r="G337" s="336"/>
      <c r="H337" s="336"/>
      <c r="I337" s="336"/>
      <c r="J337" s="337"/>
      <c r="K337" s="1"/>
    </row>
    <row r="338" spans="1:11" x14ac:dyDescent="0.25">
      <c r="A338" s="9"/>
      <c r="B338" s="335"/>
      <c r="C338" s="336"/>
      <c r="D338" s="336"/>
      <c r="E338" s="336"/>
      <c r="F338" s="336"/>
      <c r="G338" s="336"/>
      <c r="H338" s="336"/>
      <c r="I338" s="336"/>
      <c r="J338" s="337"/>
      <c r="K338" s="1"/>
    </row>
    <row r="339" spans="1:11" x14ac:dyDescent="0.25">
      <c r="A339" s="9"/>
      <c r="B339" s="335"/>
      <c r="C339" s="336"/>
      <c r="D339" s="336"/>
      <c r="E339" s="336"/>
      <c r="F339" s="336"/>
      <c r="G339" s="336"/>
      <c r="H339" s="336"/>
      <c r="I339" s="336"/>
      <c r="J339" s="337"/>
      <c r="K339" s="1"/>
    </row>
    <row r="340" spans="1:11" x14ac:dyDescent="0.25">
      <c r="A340" s="9"/>
      <c r="B340" s="338"/>
      <c r="C340" s="339"/>
      <c r="D340" s="339"/>
      <c r="E340" s="339"/>
      <c r="F340" s="339"/>
      <c r="G340" s="339"/>
      <c r="H340" s="339"/>
      <c r="I340" s="339"/>
      <c r="J340" s="340"/>
      <c r="K340" s="1"/>
    </row>
    <row r="341" spans="1:11" ht="15.75" thickBot="1" x14ac:dyDescent="0.3">
      <c r="A341" s="56"/>
      <c r="B341" s="69"/>
      <c r="C341" s="69"/>
      <c r="D341" s="69"/>
      <c r="E341" s="69"/>
      <c r="F341" s="69"/>
      <c r="G341" s="69"/>
      <c r="H341" s="69"/>
      <c r="I341" s="69"/>
      <c r="J341" s="69"/>
      <c r="K341" s="70"/>
    </row>
    <row r="342" spans="1:11" x14ac:dyDescent="0.25">
      <c r="A342" s="9"/>
      <c r="B342" s="62"/>
      <c r="C342" s="62"/>
      <c r="D342" s="62"/>
      <c r="E342" s="62"/>
      <c r="F342" s="62"/>
      <c r="G342" s="62"/>
      <c r="H342" s="62"/>
      <c r="I342" s="62"/>
      <c r="J342" s="62"/>
      <c r="K342" s="1"/>
    </row>
    <row r="343" spans="1:11" ht="18" x14ac:dyDescent="0.25">
      <c r="A343" s="9"/>
      <c r="B343" s="86" t="s">
        <v>62</v>
      </c>
      <c r="C343" s="62"/>
      <c r="D343" s="62"/>
      <c r="E343" s="62"/>
      <c r="F343" s="62"/>
      <c r="G343" s="62"/>
      <c r="H343" s="62"/>
      <c r="I343" s="62"/>
      <c r="J343" s="62"/>
      <c r="K343" s="1"/>
    </row>
    <row r="344" spans="1:11" x14ac:dyDescent="0.25">
      <c r="A344" s="9"/>
      <c r="B344" s="320" t="s">
        <v>128</v>
      </c>
      <c r="C344" s="321"/>
      <c r="D344" s="321"/>
      <c r="E344" s="321"/>
      <c r="F344" s="321"/>
      <c r="G344" s="321"/>
      <c r="H344" s="321"/>
      <c r="I344" s="321"/>
      <c r="J344" s="322"/>
      <c r="K344" s="1"/>
    </row>
    <row r="345" spans="1:11" x14ac:dyDescent="0.25">
      <c r="A345" s="9"/>
      <c r="B345" s="323"/>
      <c r="C345" s="324"/>
      <c r="D345" s="324"/>
      <c r="E345" s="324"/>
      <c r="F345" s="324"/>
      <c r="G345" s="324"/>
      <c r="H345" s="324"/>
      <c r="I345" s="324"/>
      <c r="J345" s="325"/>
      <c r="K345" s="1"/>
    </row>
    <row r="346" spans="1:11" x14ac:dyDescent="0.25">
      <c r="A346" s="9"/>
      <c r="B346" s="323"/>
      <c r="C346" s="324"/>
      <c r="D346" s="324"/>
      <c r="E346" s="324"/>
      <c r="F346" s="324"/>
      <c r="G346" s="324"/>
      <c r="H346" s="324"/>
      <c r="I346" s="324"/>
      <c r="J346" s="325"/>
      <c r="K346" s="1"/>
    </row>
    <row r="347" spans="1:11" x14ac:dyDescent="0.25">
      <c r="A347" s="9"/>
      <c r="B347" s="323"/>
      <c r="C347" s="324"/>
      <c r="D347" s="324"/>
      <c r="E347" s="324"/>
      <c r="F347" s="324"/>
      <c r="G347" s="324"/>
      <c r="H347" s="324"/>
      <c r="I347" s="324"/>
      <c r="J347" s="325"/>
      <c r="K347" s="1"/>
    </row>
    <row r="348" spans="1:11" x14ac:dyDescent="0.25">
      <c r="A348" s="9"/>
      <c r="B348" s="323"/>
      <c r="C348" s="324"/>
      <c r="D348" s="324"/>
      <c r="E348" s="324"/>
      <c r="F348" s="324"/>
      <c r="G348" s="324"/>
      <c r="H348" s="324"/>
      <c r="I348" s="324"/>
      <c r="J348" s="325"/>
      <c r="K348" s="1"/>
    </row>
    <row r="349" spans="1:11" x14ac:dyDescent="0.25">
      <c r="A349" s="9"/>
      <c r="B349" s="323"/>
      <c r="C349" s="324"/>
      <c r="D349" s="324"/>
      <c r="E349" s="324"/>
      <c r="F349" s="324"/>
      <c r="G349" s="324"/>
      <c r="H349" s="324"/>
      <c r="I349" s="324"/>
      <c r="J349" s="325"/>
      <c r="K349" s="1"/>
    </row>
    <row r="350" spans="1:11" x14ac:dyDescent="0.25">
      <c r="A350" s="9"/>
      <c r="B350" s="323"/>
      <c r="C350" s="324"/>
      <c r="D350" s="324"/>
      <c r="E350" s="324"/>
      <c r="F350" s="324"/>
      <c r="G350" s="324"/>
      <c r="H350" s="324"/>
      <c r="I350" s="324"/>
      <c r="J350" s="325"/>
      <c r="K350" s="1"/>
    </row>
    <row r="351" spans="1:11" x14ac:dyDescent="0.25">
      <c r="A351" s="9"/>
      <c r="B351" s="326"/>
      <c r="C351" s="327"/>
      <c r="D351" s="327"/>
      <c r="E351" s="327"/>
      <c r="F351" s="327"/>
      <c r="G351" s="327"/>
      <c r="H351" s="327"/>
      <c r="I351" s="327"/>
      <c r="J351" s="328"/>
      <c r="K351" s="1"/>
    </row>
    <row r="352" spans="1:11" x14ac:dyDescent="0.25">
      <c r="A352" s="9"/>
      <c r="B352" s="9"/>
      <c r="C352" s="9"/>
      <c r="D352" s="9"/>
      <c r="E352" s="9"/>
      <c r="F352" s="9"/>
      <c r="G352" s="9"/>
      <c r="H352" s="9"/>
      <c r="I352" s="9"/>
      <c r="J352" s="9"/>
      <c r="K352" s="1"/>
    </row>
    <row r="353" spans="1:11" s="55" customFormat="1" x14ac:dyDescent="0.25">
      <c r="A353" s="53"/>
      <c r="B353" s="89" t="s">
        <v>143</v>
      </c>
      <c r="C353" s="83"/>
      <c r="D353" s="83"/>
      <c r="E353" s="83"/>
      <c r="F353" s="83"/>
      <c r="G353" s="83"/>
      <c r="H353" s="83"/>
      <c r="I353" s="83"/>
      <c r="J353" s="83"/>
      <c r="K353" s="60"/>
    </row>
    <row r="354" spans="1:11" s="9" customFormat="1" ht="14.65" customHeight="1" x14ac:dyDescent="0.25">
      <c r="B354" s="65" t="s">
        <v>111</v>
      </c>
      <c r="C354" s="64"/>
      <c r="D354" s="64"/>
      <c r="E354" s="64"/>
      <c r="F354" s="64"/>
      <c r="K354" s="1"/>
    </row>
    <row r="355" spans="1:11" s="9" customFormat="1" x14ac:dyDescent="0.25">
      <c r="B355" s="65" t="s">
        <v>236</v>
      </c>
      <c r="C355" s="64"/>
      <c r="D355" s="64"/>
      <c r="E355" s="64"/>
      <c r="F355" s="64"/>
      <c r="G355" s="64"/>
      <c r="H355" s="64"/>
      <c r="I355" s="64"/>
      <c r="J355" s="64"/>
      <c r="K355" s="1"/>
    </row>
    <row r="356" spans="1:11" s="9" customFormat="1" x14ac:dyDescent="0.25">
      <c r="B356" s="67"/>
      <c r="C356" s="67"/>
      <c r="D356" s="67"/>
      <c r="E356" s="67"/>
      <c r="F356" s="67"/>
      <c r="G356" s="64"/>
      <c r="H356" s="64"/>
      <c r="I356" s="64"/>
    </row>
    <row r="357" spans="1:11" s="9" customFormat="1" x14ac:dyDescent="0.25">
      <c r="B357" s="255" t="s">
        <v>229</v>
      </c>
      <c r="C357" s="256"/>
      <c r="E357" s="64"/>
      <c r="F357" s="64"/>
      <c r="G357" s="64"/>
      <c r="H357" s="64"/>
      <c r="I357" s="64"/>
      <c r="J357" s="66" t="str">
        <f>IF(B357="Ja","Ni måste fylla i fliken 'Bilaga för övning' för att ansökan ska vara fullständig.","")</f>
        <v/>
      </c>
      <c r="K357" s="1"/>
    </row>
    <row r="358" spans="1:11" s="9" customFormat="1" x14ac:dyDescent="0.25">
      <c r="F358" s="352" t="s">
        <v>26</v>
      </c>
      <c r="G358" s="352"/>
      <c r="H358" s="352"/>
      <c r="I358" s="352"/>
      <c r="J358" s="352"/>
      <c r="K358" s="1"/>
    </row>
    <row r="359" spans="1:11" s="9" customFormat="1" x14ac:dyDescent="0.25">
      <c r="B359" s="67"/>
      <c r="C359" s="67"/>
      <c r="D359" s="67"/>
      <c r="E359" s="67"/>
      <c r="F359" s="67"/>
      <c r="G359" s="64"/>
      <c r="H359" s="64"/>
      <c r="I359" s="64"/>
    </row>
    <row r="360" spans="1:11" s="55" customFormat="1" x14ac:dyDescent="0.25">
      <c r="A360" s="53"/>
      <c r="B360" s="89" t="s">
        <v>239</v>
      </c>
      <c r="C360" s="83"/>
      <c r="D360" s="83"/>
      <c r="E360" s="83"/>
      <c r="F360" s="83"/>
      <c r="G360" s="83"/>
      <c r="H360" s="83"/>
      <c r="I360" s="83"/>
      <c r="J360" s="83"/>
      <c r="K360" s="60"/>
    </row>
    <row r="361" spans="1:11" s="55" customFormat="1" x14ac:dyDescent="0.25">
      <c r="A361" s="53"/>
      <c r="B361" s="329" t="s">
        <v>198</v>
      </c>
      <c r="C361" s="329"/>
      <c r="D361" s="329"/>
      <c r="E361" s="329"/>
      <c r="F361" s="329"/>
      <c r="G361" s="329"/>
      <c r="H361" s="329"/>
      <c r="I361" s="329"/>
      <c r="J361" s="329"/>
      <c r="K361" s="60"/>
    </row>
    <row r="362" spans="1:11" s="55" customFormat="1" x14ac:dyDescent="0.25">
      <c r="A362" s="53"/>
      <c r="B362" s="329"/>
      <c r="C362" s="329"/>
      <c r="D362" s="329"/>
      <c r="E362" s="329"/>
      <c r="F362" s="329"/>
      <c r="G362" s="329"/>
      <c r="H362" s="329"/>
      <c r="I362" s="329"/>
      <c r="J362" s="329"/>
      <c r="K362" s="60"/>
    </row>
    <row r="363" spans="1:11" s="55" customFormat="1" x14ac:dyDescent="0.25">
      <c r="A363" s="53"/>
      <c r="B363" s="329"/>
      <c r="C363" s="329"/>
      <c r="D363" s="329"/>
      <c r="E363" s="329"/>
      <c r="F363" s="329"/>
      <c r="G363" s="329"/>
      <c r="H363" s="329"/>
      <c r="I363" s="329"/>
      <c r="J363" s="329"/>
      <c r="K363" s="60"/>
    </row>
    <row r="364" spans="1:11" s="55" customFormat="1" x14ac:dyDescent="0.25">
      <c r="A364" s="53"/>
      <c r="B364" s="329"/>
      <c r="C364" s="329"/>
      <c r="D364" s="329"/>
      <c r="E364" s="329"/>
      <c r="F364" s="329"/>
      <c r="G364" s="329"/>
      <c r="H364" s="329"/>
      <c r="I364" s="329"/>
      <c r="J364" s="329"/>
      <c r="K364" s="60"/>
    </row>
    <row r="365" spans="1:11" x14ac:dyDescent="0.25">
      <c r="A365" s="9"/>
      <c r="B365" s="329"/>
      <c r="C365" s="329"/>
      <c r="D365" s="329"/>
      <c r="E365" s="329"/>
      <c r="F365" s="329"/>
      <c r="G365" s="329"/>
      <c r="H365" s="329"/>
      <c r="I365" s="329"/>
      <c r="J365" s="329"/>
      <c r="K365" s="1"/>
    </row>
    <row r="366" spans="1:11" x14ac:dyDescent="0.25">
      <c r="A366" s="9"/>
      <c r="B366" s="84"/>
      <c r="C366" s="84"/>
      <c r="D366" s="84"/>
      <c r="E366" s="84"/>
      <c r="F366" s="84"/>
      <c r="G366" s="84"/>
      <c r="H366" s="84"/>
      <c r="I366" s="84"/>
      <c r="J366" s="84"/>
      <c r="K366" s="1"/>
    </row>
    <row r="367" spans="1:11" ht="36.4" customHeight="1" x14ac:dyDescent="0.25">
      <c r="A367" s="9"/>
      <c r="B367" s="330" t="s">
        <v>15</v>
      </c>
      <c r="C367" s="330"/>
      <c r="D367" s="330" t="s">
        <v>197</v>
      </c>
      <c r="E367" s="330"/>
      <c r="F367" s="330"/>
      <c r="G367" s="330"/>
      <c r="H367" s="330"/>
      <c r="I367" s="330"/>
      <c r="J367" s="330"/>
      <c r="K367" s="1"/>
    </row>
    <row r="368" spans="1:11" ht="30.4" customHeight="1" x14ac:dyDescent="0.25">
      <c r="A368" s="9"/>
      <c r="B368" s="359" t="s">
        <v>204</v>
      </c>
      <c r="C368" s="229"/>
      <c r="D368" s="317" t="s">
        <v>196</v>
      </c>
      <c r="E368" s="318"/>
      <c r="F368" s="318"/>
      <c r="G368" s="318"/>
      <c r="H368" s="318"/>
      <c r="I368" s="318"/>
      <c r="J368" s="319"/>
      <c r="K368" s="1"/>
    </row>
    <row r="369" spans="1:11" x14ac:dyDescent="0.25">
      <c r="A369" s="9"/>
      <c r="B369" s="228"/>
      <c r="C369" s="229"/>
      <c r="D369" s="232" t="s">
        <v>199</v>
      </c>
      <c r="E369" s="233"/>
      <c r="F369" s="233"/>
      <c r="G369" s="233"/>
      <c r="H369" s="233"/>
      <c r="I369" s="233"/>
      <c r="J369" s="234"/>
      <c r="K369" s="1"/>
    </row>
    <row r="370" spans="1:11" ht="31.15" customHeight="1" x14ac:dyDescent="0.25">
      <c r="A370" s="9"/>
      <c r="B370" s="230"/>
      <c r="C370" s="231"/>
      <c r="D370" s="235"/>
      <c r="E370" s="236"/>
      <c r="F370" s="236"/>
      <c r="G370" s="236"/>
      <c r="H370" s="236"/>
      <c r="I370" s="236"/>
      <c r="J370" s="237"/>
      <c r="K370" s="1"/>
    </row>
    <row r="371" spans="1:11" ht="31.15" customHeight="1" x14ac:dyDescent="0.25">
      <c r="A371" s="9"/>
      <c r="B371" s="228" t="s">
        <v>205</v>
      </c>
      <c r="C371" s="229"/>
      <c r="D371" s="317" t="s">
        <v>195</v>
      </c>
      <c r="E371" s="318"/>
      <c r="F371" s="318"/>
      <c r="G371" s="318"/>
      <c r="H371" s="318"/>
      <c r="I371" s="318"/>
      <c r="J371" s="319"/>
      <c r="K371" s="1"/>
    </row>
    <row r="372" spans="1:11" ht="4.9000000000000004" customHeight="1" x14ac:dyDescent="0.25">
      <c r="A372" s="9"/>
      <c r="B372" s="164"/>
      <c r="C372" s="165"/>
      <c r="D372" s="161"/>
      <c r="E372" s="162"/>
      <c r="F372" s="162"/>
      <c r="G372" s="162"/>
      <c r="H372" s="162"/>
      <c r="I372" s="162"/>
      <c r="J372" s="163"/>
      <c r="K372" s="1"/>
    </row>
    <row r="373" spans="1:11" ht="58.9" customHeight="1" x14ac:dyDescent="0.25">
      <c r="A373" s="9"/>
      <c r="B373" s="228"/>
      <c r="C373" s="229"/>
      <c r="D373" s="232" t="s">
        <v>199</v>
      </c>
      <c r="E373" s="233"/>
      <c r="F373" s="233"/>
      <c r="G373" s="233"/>
      <c r="H373" s="233"/>
      <c r="I373" s="233"/>
      <c r="J373" s="234"/>
      <c r="K373" s="1"/>
    </row>
    <row r="374" spans="1:11" ht="31.5" customHeight="1" x14ac:dyDescent="0.25">
      <c r="A374" s="9"/>
      <c r="B374" s="230"/>
      <c r="C374" s="231"/>
      <c r="D374" s="235"/>
      <c r="E374" s="236"/>
      <c r="F374" s="236"/>
      <c r="G374" s="236"/>
      <c r="H374" s="236"/>
      <c r="I374" s="236"/>
      <c r="J374" s="237"/>
      <c r="K374" s="1"/>
    </row>
    <row r="375" spans="1:11" ht="31.5" customHeight="1" x14ac:dyDescent="0.25">
      <c r="A375" s="9"/>
      <c r="B375" s="228" t="s">
        <v>206</v>
      </c>
      <c r="C375" s="229"/>
      <c r="D375" s="317" t="s">
        <v>195</v>
      </c>
      <c r="E375" s="318"/>
      <c r="F375" s="318"/>
      <c r="G375" s="318"/>
      <c r="H375" s="318"/>
      <c r="I375" s="318"/>
      <c r="J375" s="319"/>
      <c r="K375" s="1"/>
    </row>
    <row r="376" spans="1:11" x14ac:dyDescent="0.25">
      <c r="A376" s="9"/>
      <c r="B376" s="228"/>
      <c r="C376" s="229"/>
      <c r="D376" s="232" t="s">
        <v>199</v>
      </c>
      <c r="E376" s="233"/>
      <c r="F376" s="233"/>
      <c r="G376" s="233"/>
      <c r="H376" s="233"/>
      <c r="I376" s="233"/>
      <c r="J376" s="234"/>
      <c r="K376" s="1"/>
    </row>
    <row r="377" spans="1:11" x14ac:dyDescent="0.25">
      <c r="A377" s="9"/>
      <c r="B377" s="230"/>
      <c r="C377" s="231"/>
      <c r="D377" s="235"/>
      <c r="E377" s="236"/>
      <c r="F377" s="236"/>
      <c r="G377" s="236"/>
      <c r="H377" s="236"/>
      <c r="I377" s="236"/>
      <c r="J377" s="237"/>
      <c r="K377" s="1"/>
    </row>
    <row r="378" spans="1:11" ht="31.5" customHeight="1" x14ac:dyDescent="0.25">
      <c r="A378" s="9"/>
      <c r="B378" s="331" t="s">
        <v>207</v>
      </c>
      <c r="C378" s="332"/>
      <c r="D378" s="349" t="s">
        <v>194</v>
      </c>
      <c r="E378" s="350"/>
      <c r="F378" s="350"/>
      <c r="G378" s="350"/>
      <c r="H378" s="350"/>
      <c r="I378" s="350"/>
      <c r="J378" s="351"/>
      <c r="K378" s="1"/>
    </row>
    <row r="379" spans="1:11" ht="29.65" customHeight="1" x14ac:dyDescent="0.25">
      <c r="A379" s="9"/>
      <c r="B379" s="228"/>
      <c r="C379" s="229"/>
      <c r="D379" s="232" t="s">
        <v>199</v>
      </c>
      <c r="E379" s="233"/>
      <c r="F379" s="233"/>
      <c r="G379" s="233"/>
      <c r="H379" s="233"/>
      <c r="I379" s="233"/>
      <c r="J379" s="234"/>
      <c r="K379" s="1"/>
    </row>
    <row r="380" spans="1:11" x14ac:dyDescent="0.25">
      <c r="A380" s="9"/>
      <c r="B380" s="230"/>
      <c r="C380" s="231"/>
      <c r="D380" s="235"/>
      <c r="E380" s="236"/>
      <c r="F380" s="236"/>
      <c r="G380" s="236"/>
      <c r="H380" s="236"/>
      <c r="I380" s="236"/>
      <c r="J380" s="237"/>
      <c r="K380" s="1"/>
    </row>
    <row r="381" spans="1:11" s="9" customFormat="1" x14ac:dyDescent="0.25">
      <c r="B381" s="198"/>
      <c r="C381" s="198"/>
      <c r="D381" s="199"/>
      <c r="E381" s="199"/>
      <c r="F381" s="199"/>
      <c r="G381" s="199"/>
      <c r="H381" s="199"/>
      <c r="I381" s="199"/>
      <c r="J381" s="199"/>
    </row>
    <row r="382" spans="1:11" s="55" customFormat="1" x14ac:dyDescent="0.25">
      <c r="A382" s="53"/>
      <c r="B382" s="89" t="s">
        <v>240</v>
      </c>
      <c r="C382" s="83"/>
      <c r="D382" s="83"/>
      <c r="E382" s="83"/>
      <c r="F382" s="83"/>
      <c r="G382" s="83"/>
      <c r="H382" s="83"/>
      <c r="I382" s="83"/>
      <c r="J382" s="83"/>
      <c r="K382" s="60"/>
    </row>
    <row r="383" spans="1:11" s="55" customFormat="1" x14ac:dyDescent="0.25">
      <c r="A383" s="53"/>
      <c r="B383" s="345" t="s">
        <v>90</v>
      </c>
      <c r="C383" s="345"/>
      <c r="D383" s="345"/>
      <c r="E383" s="345"/>
      <c r="F383" s="345"/>
      <c r="G383" s="345"/>
      <c r="H383" s="345"/>
      <c r="I383" s="345"/>
      <c r="J383" s="345"/>
      <c r="K383" s="60"/>
    </row>
    <row r="384" spans="1:11" s="55" customFormat="1" x14ac:dyDescent="0.25">
      <c r="A384" s="53"/>
      <c r="B384" s="345"/>
      <c r="C384" s="345"/>
      <c r="D384" s="345"/>
      <c r="E384" s="345"/>
      <c r="F384" s="345"/>
      <c r="G384" s="345"/>
      <c r="H384" s="345"/>
      <c r="I384" s="345"/>
      <c r="J384" s="345"/>
      <c r="K384" s="60"/>
    </row>
    <row r="385" spans="1:11" s="55" customFormat="1" x14ac:dyDescent="0.25">
      <c r="A385" s="53"/>
      <c r="B385" s="345"/>
      <c r="C385" s="345"/>
      <c r="D385" s="345"/>
      <c r="E385" s="345"/>
      <c r="F385" s="345"/>
      <c r="G385" s="345"/>
      <c r="H385" s="345"/>
      <c r="I385" s="345"/>
      <c r="J385" s="345"/>
      <c r="K385" s="60"/>
    </row>
    <row r="386" spans="1:11" s="55" customFormat="1" x14ac:dyDescent="0.25">
      <c r="A386" s="53"/>
      <c r="B386" s="345"/>
      <c r="C386" s="345"/>
      <c r="D386" s="345"/>
      <c r="E386" s="345"/>
      <c r="F386" s="345"/>
      <c r="G386" s="345"/>
      <c r="H386" s="345"/>
      <c r="I386" s="345"/>
      <c r="J386" s="345"/>
      <c r="K386" s="60"/>
    </row>
    <row r="387" spans="1:11" s="55" customFormat="1" x14ac:dyDescent="0.25">
      <c r="A387" s="53"/>
      <c r="B387" s="345"/>
      <c r="C387" s="345"/>
      <c r="D387" s="345"/>
      <c r="E387" s="345"/>
      <c r="F387" s="345"/>
      <c r="G387" s="345"/>
      <c r="H387" s="345"/>
      <c r="I387" s="345"/>
      <c r="J387" s="345"/>
      <c r="K387" s="60"/>
    </row>
    <row r="388" spans="1:11" x14ac:dyDescent="0.25">
      <c r="A388" s="9"/>
      <c r="B388" s="345"/>
      <c r="C388" s="345"/>
      <c r="D388" s="345"/>
      <c r="E388" s="345"/>
      <c r="F388" s="345"/>
      <c r="G388" s="345"/>
      <c r="H388" s="345"/>
      <c r="I388" s="345"/>
      <c r="J388" s="345"/>
      <c r="K388" s="1"/>
    </row>
    <row r="389" spans="1:11" x14ac:dyDescent="0.25">
      <c r="A389" s="9"/>
      <c r="B389" s="84"/>
      <c r="C389" s="84"/>
      <c r="D389" s="84"/>
      <c r="E389" s="84"/>
      <c r="F389" s="84"/>
      <c r="G389" s="84"/>
      <c r="H389" s="84"/>
      <c r="I389" s="84"/>
      <c r="J389" s="84"/>
      <c r="K389" s="1"/>
    </row>
    <row r="390" spans="1:11" ht="14.65" customHeight="1" x14ac:dyDescent="0.25">
      <c r="A390" s="9"/>
      <c r="B390" s="284" t="s">
        <v>50</v>
      </c>
      <c r="C390" s="284"/>
      <c r="D390" s="284" t="s">
        <v>51</v>
      </c>
      <c r="E390" s="284"/>
      <c r="F390" s="284"/>
      <c r="G390" s="284"/>
      <c r="H390" s="347" t="s">
        <v>87</v>
      </c>
      <c r="I390" s="348"/>
      <c r="J390" s="201" t="s">
        <v>52</v>
      </c>
      <c r="K390" s="1"/>
    </row>
    <row r="391" spans="1:11" x14ac:dyDescent="0.25">
      <c r="A391" s="9"/>
      <c r="B391" s="285"/>
      <c r="C391" s="285"/>
      <c r="D391" s="285"/>
      <c r="E391" s="285"/>
      <c r="F391" s="285"/>
      <c r="G391" s="285"/>
      <c r="H391" s="283"/>
      <c r="I391" s="283"/>
      <c r="J391" s="85" t="s">
        <v>49</v>
      </c>
      <c r="K391" s="1"/>
    </row>
    <row r="392" spans="1:11" x14ac:dyDescent="0.25">
      <c r="A392" s="9"/>
      <c r="B392" s="285"/>
      <c r="C392" s="285"/>
      <c r="D392" s="285"/>
      <c r="E392" s="285"/>
      <c r="F392" s="285"/>
      <c r="G392" s="285"/>
      <c r="H392" s="283"/>
      <c r="I392" s="283"/>
      <c r="J392" s="85" t="s">
        <v>49</v>
      </c>
      <c r="K392" s="1"/>
    </row>
    <row r="393" spans="1:11" x14ac:dyDescent="0.25">
      <c r="A393" s="9"/>
      <c r="B393" s="285"/>
      <c r="C393" s="285"/>
      <c r="D393" s="285"/>
      <c r="E393" s="285"/>
      <c r="F393" s="285"/>
      <c r="G393" s="285"/>
      <c r="H393" s="283"/>
      <c r="I393" s="283"/>
      <c r="J393" s="85" t="s">
        <v>49</v>
      </c>
      <c r="K393" s="1"/>
    </row>
    <row r="394" spans="1:11" x14ac:dyDescent="0.25">
      <c r="A394" s="9"/>
      <c r="B394" s="285"/>
      <c r="C394" s="285"/>
      <c r="D394" s="285"/>
      <c r="E394" s="285"/>
      <c r="F394" s="285"/>
      <c r="G394" s="285"/>
      <c r="H394" s="283"/>
      <c r="I394" s="283"/>
      <c r="J394" s="85" t="s">
        <v>49</v>
      </c>
      <c r="K394" s="1"/>
    </row>
    <row r="395" spans="1:11" x14ac:dyDescent="0.25">
      <c r="A395" s="9"/>
      <c r="B395" s="285"/>
      <c r="C395" s="285"/>
      <c r="D395" s="285"/>
      <c r="E395" s="285"/>
      <c r="F395" s="285"/>
      <c r="G395" s="285"/>
      <c r="H395" s="283"/>
      <c r="I395" s="283"/>
      <c r="J395" s="85" t="s">
        <v>49</v>
      </c>
      <c r="K395" s="1"/>
    </row>
    <row r="396" spans="1:11" ht="33" customHeight="1" x14ac:dyDescent="0.25">
      <c r="A396" s="9"/>
      <c r="B396" s="285" t="s">
        <v>190</v>
      </c>
      <c r="C396" s="285"/>
      <c r="D396" s="285" t="s">
        <v>193</v>
      </c>
      <c r="E396" s="285"/>
      <c r="F396" s="285"/>
      <c r="G396" s="285"/>
      <c r="H396" s="283" t="s">
        <v>211</v>
      </c>
      <c r="I396" s="283"/>
      <c r="J396" s="85" t="s">
        <v>191</v>
      </c>
      <c r="K396" s="1"/>
    </row>
    <row r="397" spans="1:11" x14ac:dyDescent="0.25">
      <c r="A397" s="9"/>
      <c r="B397" s="285"/>
      <c r="C397" s="285"/>
      <c r="D397" s="285"/>
      <c r="E397" s="285"/>
      <c r="F397" s="285"/>
      <c r="G397" s="285"/>
      <c r="H397" s="283"/>
      <c r="I397" s="283"/>
      <c r="J397" s="85" t="s">
        <v>49</v>
      </c>
      <c r="K397" s="1"/>
    </row>
    <row r="398" spans="1:11" x14ac:dyDescent="0.25">
      <c r="A398" s="9"/>
      <c r="B398" s="285"/>
      <c r="C398" s="285"/>
      <c r="D398" s="285"/>
      <c r="E398" s="285"/>
      <c r="F398" s="285"/>
      <c r="G398" s="285"/>
      <c r="H398" s="283"/>
      <c r="I398" s="283"/>
      <c r="J398" s="85" t="s">
        <v>49</v>
      </c>
      <c r="K398" s="1"/>
    </row>
    <row r="399" spans="1:11" x14ac:dyDescent="0.25">
      <c r="A399" s="9"/>
      <c r="B399" s="285"/>
      <c r="C399" s="285"/>
      <c r="D399" s="285"/>
      <c r="E399" s="285"/>
      <c r="F399" s="285"/>
      <c r="G399" s="285"/>
      <c r="H399" s="283"/>
      <c r="I399" s="283"/>
      <c r="J399" s="85" t="s">
        <v>49</v>
      </c>
      <c r="K399" s="1"/>
    </row>
    <row r="400" spans="1:11" x14ac:dyDescent="0.25">
      <c r="A400" s="9"/>
      <c r="B400" s="285"/>
      <c r="C400" s="285"/>
      <c r="D400" s="285"/>
      <c r="E400" s="285"/>
      <c r="F400" s="285"/>
      <c r="G400" s="285"/>
      <c r="H400" s="283"/>
      <c r="I400" s="283"/>
      <c r="J400" s="85" t="s">
        <v>49</v>
      </c>
      <c r="K400" s="1"/>
    </row>
    <row r="401" spans="1:11" x14ac:dyDescent="0.25">
      <c r="A401" s="9"/>
      <c r="B401" s="285"/>
      <c r="C401" s="285"/>
      <c r="D401" s="285"/>
      <c r="E401" s="285"/>
      <c r="F401" s="285"/>
      <c r="G401" s="285"/>
      <c r="H401" s="283"/>
      <c r="I401" s="283"/>
      <c r="J401" s="85" t="s">
        <v>49</v>
      </c>
      <c r="K401" s="1"/>
    </row>
    <row r="402" spans="1:11" x14ac:dyDescent="0.25">
      <c r="A402" s="9"/>
      <c r="B402" s="285"/>
      <c r="C402" s="285"/>
      <c r="D402" s="285"/>
      <c r="E402" s="285"/>
      <c r="F402" s="285"/>
      <c r="G402" s="285"/>
      <c r="H402" s="283"/>
      <c r="I402" s="283"/>
      <c r="J402" s="85" t="s">
        <v>49</v>
      </c>
      <c r="K402" s="1"/>
    </row>
    <row r="403" spans="1:11" x14ac:dyDescent="0.25">
      <c r="A403" s="9"/>
      <c r="B403" s="285"/>
      <c r="C403" s="285"/>
      <c r="D403" s="285"/>
      <c r="E403" s="285"/>
      <c r="F403" s="285"/>
      <c r="G403" s="285"/>
      <c r="H403" s="283"/>
      <c r="I403" s="283"/>
      <c r="J403" s="85" t="s">
        <v>49</v>
      </c>
      <c r="K403" s="1"/>
    </row>
    <row r="404" spans="1:11" x14ac:dyDescent="0.25">
      <c r="A404" s="9"/>
      <c r="B404" s="202"/>
      <c r="C404" s="202"/>
      <c r="D404" s="202"/>
      <c r="E404" s="202"/>
      <c r="F404" s="202"/>
      <c r="G404" s="202"/>
      <c r="H404" s="202"/>
      <c r="I404" s="202"/>
      <c r="J404" s="202"/>
      <c r="K404" s="1"/>
    </row>
    <row r="405" spans="1:11" x14ac:dyDescent="0.25">
      <c r="A405" s="1"/>
      <c r="B405" s="170"/>
      <c r="C405" s="171"/>
      <c r="D405" s="171"/>
      <c r="E405" s="171"/>
      <c r="F405" s="171"/>
      <c r="G405" s="171"/>
      <c r="H405" s="171"/>
      <c r="I405" s="171"/>
      <c r="J405" s="172"/>
      <c r="K405" s="1"/>
    </row>
    <row r="406" spans="1:11" x14ac:dyDescent="0.25">
      <c r="A406" s="1"/>
      <c r="B406" s="173" t="s">
        <v>63</v>
      </c>
      <c r="C406" s="174"/>
      <c r="D406" s="174"/>
      <c r="E406" s="174"/>
      <c r="F406" s="174"/>
      <c r="G406" s="174"/>
      <c r="H406" s="174"/>
      <c r="I406" s="174"/>
      <c r="J406" s="175"/>
      <c r="K406" s="1"/>
    </row>
    <row r="407" spans="1:11" x14ac:dyDescent="0.25">
      <c r="A407" s="1"/>
      <c r="B407" s="357" t="s">
        <v>25</v>
      </c>
      <c r="C407" s="358"/>
      <c r="D407" s="358"/>
      <c r="E407" s="358"/>
      <c r="F407" s="174"/>
      <c r="G407" s="174"/>
      <c r="H407" s="174"/>
      <c r="I407" s="174"/>
      <c r="J407" s="175"/>
      <c r="K407" s="1"/>
    </row>
    <row r="408" spans="1:11" x14ac:dyDescent="0.25">
      <c r="A408" s="1"/>
      <c r="B408" s="173"/>
      <c r="C408" s="174"/>
      <c r="D408" s="174"/>
      <c r="E408" s="174"/>
      <c r="F408" s="174"/>
      <c r="G408" s="174"/>
      <c r="H408" s="174"/>
      <c r="I408" s="174"/>
      <c r="J408" s="175"/>
      <c r="K408" s="1"/>
    </row>
    <row r="409" spans="1:11" x14ac:dyDescent="0.25">
      <c r="A409" s="1"/>
      <c r="B409" s="173" t="s">
        <v>112</v>
      </c>
      <c r="C409" s="174"/>
      <c r="D409" s="174"/>
      <c r="E409" s="174"/>
      <c r="F409" s="174"/>
      <c r="G409" s="174"/>
      <c r="H409" s="174"/>
      <c r="I409" s="174"/>
      <c r="J409" s="175"/>
      <c r="K409" s="1"/>
    </row>
    <row r="410" spans="1:11" x14ac:dyDescent="0.25">
      <c r="A410" s="1"/>
      <c r="B410" s="357" t="s">
        <v>26</v>
      </c>
      <c r="C410" s="358"/>
      <c r="D410" s="358"/>
      <c r="E410" s="358"/>
      <c r="F410" s="358"/>
      <c r="G410" s="174"/>
      <c r="H410" s="174"/>
      <c r="I410" s="174"/>
      <c r="J410" s="175"/>
      <c r="K410" s="1"/>
    </row>
    <row r="411" spans="1:11" x14ac:dyDescent="0.25">
      <c r="A411" s="1"/>
      <c r="B411" s="176"/>
      <c r="C411" s="177"/>
      <c r="D411" s="177"/>
      <c r="E411" s="177"/>
      <c r="F411" s="177"/>
      <c r="G411" s="177"/>
      <c r="H411" s="177"/>
      <c r="I411" s="177"/>
      <c r="J411" s="178"/>
      <c r="K411" s="1"/>
    </row>
  </sheetData>
  <sheetProtection sheet="1" formatCells="0" formatColumns="0" formatRows="0" insertColumns="0" insertRows="0" pivotTables="0"/>
  <customSheetViews>
    <customSheetView guid="{4AC27408-0325-4E55-AB9D-733C5217F92E}" scale="90" showPageBreaks="1" printArea="1" hiddenColumns="1" view="pageLayout">
      <selection activeCell="A2" sqref="A2:XFD3"/>
      <pageMargins left="0.60833333333333328" right="0.625" top="1.0067708333333334" bottom="0.75" header="0.3" footer="0.3"/>
      <pageSetup paperSize="9" orientation="portrait" r:id="rId1"/>
      <headerFooter>
        <oddHeader>&amp;C&amp;"+,Normal"&amp;9
&amp;R&amp;"+,Fet"&amp;9Projektplan - ansökan om medel från anslag 2:4 Krisberedskap&amp;K00+000 ........&amp;K01+000
&amp;"+,Normal"Dnr 2019-0xxxx    &amp;K00+000.......&amp;K01+000
&amp;P(&amp;N)&amp;K00+000. ........
&amp;L&amp;G</oddHeader>
      </headerFooter>
    </customSheetView>
  </customSheetViews>
  <mergeCells count="118">
    <mergeCell ref="B24:J26"/>
    <mergeCell ref="E28:I28"/>
    <mergeCell ref="E31:I31"/>
    <mergeCell ref="E32:I32"/>
    <mergeCell ref="E33:I33"/>
    <mergeCell ref="E34:I34"/>
    <mergeCell ref="E35:I35"/>
    <mergeCell ref="B410:F410"/>
    <mergeCell ref="B57:J71"/>
    <mergeCell ref="D375:J375"/>
    <mergeCell ref="B368:C368"/>
    <mergeCell ref="B369:C370"/>
    <mergeCell ref="B400:C400"/>
    <mergeCell ref="B397:C397"/>
    <mergeCell ref="B237:J240"/>
    <mergeCell ref="D397:G397"/>
    <mergeCell ref="H397:I397"/>
    <mergeCell ref="B407:E407"/>
    <mergeCell ref="H402:I402"/>
    <mergeCell ref="B394:C394"/>
    <mergeCell ref="D395:G395"/>
    <mergeCell ref="D396:G396"/>
    <mergeCell ref="H400:I400"/>
    <mergeCell ref="B402:C402"/>
    <mergeCell ref="D400:G400"/>
    <mergeCell ref="B396:C396"/>
    <mergeCell ref="H401:I401"/>
    <mergeCell ref="B150:J154"/>
    <mergeCell ref="D368:J368"/>
    <mergeCell ref="B375:C375"/>
    <mergeCell ref="H403:I403"/>
    <mergeCell ref="B403:C403"/>
    <mergeCell ref="D401:G401"/>
    <mergeCell ref="D402:G402"/>
    <mergeCell ref="D403:G403"/>
    <mergeCell ref="H394:I394"/>
    <mergeCell ref="H395:I395"/>
    <mergeCell ref="H396:I396"/>
    <mergeCell ref="B395:C395"/>
    <mergeCell ref="H390:I390"/>
    <mergeCell ref="D378:J378"/>
    <mergeCell ref="B379:C380"/>
    <mergeCell ref="D379:J380"/>
    <mergeCell ref="F358:J358"/>
    <mergeCell ref="B333:J340"/>
    <mergeCell ref="B241:J251"/>
    <mergeCell ref="B401:C401"/>
    <mergeCell ref="D394:G394"/>
    <mergeCell ref="B43:J44"/>
    <mergeCell ref="B383:J388"/>
    <mergeCell ref="B205:J215"/>
    <mergeCell ref="D367:J367"/>
    <mergeCell ref="G47:I47"/>
    <mergeCell ref="D399:G399"/>
    <mergeCell ref="H399:I399"/>
    <mergeCell ref="B187:I187"/>
    <mergeCell ref="B158:J162"/>
    <mergeCell ref="D369:J370"/>
    <mergeCell ref="B392:C392"/>
    <mergeCell ref="D392:G392"/>
    <mergeCell ref="H392:I392"/>
    <mergeCell ref="B393:C393"/>
    <mergeCell ref="D393:G393"/>
    <mergeCell ref="H393:I393"/>
    <mergeCell ref="B288:J313"/>
    <mergeCell ref="B398:C398"/>
    <mergeCell ref="D398:G398"/>
    <mergeCell ref="H398:I398"/>
    <mergeCell ref="B399:C399"/>
    <mergeCell ref="D390:G390"/>
    <mergeCell ref="D391:G391"/>
    <mergeCell ref="C53:F53"/>
    <mergeCell ref="G53:I53"/>
    <mergeCell ref="H391:I391"/>
    <mergeCell ref="B390:C390"/>
    <mergeCell ref="B391:C391"/>
    <mergeCell ref="B330:J332"/>
    <mergeCell ref="B322:J327"/>
    <mergeCell ref="B188:F188"/>
    <mergeCell ref="B228:J234"/>
    <mergeCell ref="B194:J202"/>
    <mergeCell ref="B254:J259"/>
    <mergeCell ref="B276:J286"/>
    <mergeCell ref="B371:C371"/>
    <mergeCell ref="D371:J371"/>
    <mergeCell ref="B344:J351"/>
    <mergeCell ref="B361:J365"/>
    <mergeCell ref="B367:C367"/>
    <mergeCell ref="B378:C378"/>
    <mergeCell ref="B260:J273"/>
    <mergeCell ref="B126:J138"/>
    <mergeCell ref="B141:J146"/>
    <mergeCell ref="B191:J193"/>
    <mergeCell ref="B316:J321"/>
    <mergeCell ref="B8:J8"/>
    <mergeCell ref="B39:J39"/>
    <mergeCell ref="B40:J40"/>
    <mergeCell ref="B74:J86"/>
    <mergeCell ref="B10:J19"/>
    <mergeCell ref="B373:C374"/>
    <mergeCell ref="D373:J374"/>
    <mergeCell ref="B376:C377"/>
    <mergeCell ref="D376:J377"/>
    <mergeCell ref="E29:I29"/>
    <mergeCell ref="E36:I36"/>
    <mergeCell ref="B112:J123"/>
    <mergeCell ref="B217:J225"/>
    <mergeCell ref="B167:J185"/>
    <mergeCell ref="B357:C357"/>
    <mergeCell ref="B106:J110"/>
    <mergeCell ref="C46:F46"/>
    <mergeCell ref="C47:F47"/>
    <mergeCell ref="G46:I46"/>
    <mergeCell ref="C51:F51"/>
    <mergeCell ref="G51:I51"/>
    <mergeCell ref="B90:J103"/>
    <mergeCell ref="C52:F52"/>
    <mergeCell ref="G52:I52"/>
  </mergeCells>
  <conditionalFormatting sqref="D124:H124">
    <cfRule type="expression" dxfId="94" priority="3">
      <formula>#REF!=""</formula>
    </cfRule>
  </conditionalFormatting>
  <conditionalFormatting sqref="G53:I53">
    <cfRule type="cellIs" dxfId="93" priority="2" operator="greaterThan">
      <formula>2000000</formula>
    </cfRule>
  </conditionalFormatting>
  <conditionalFormatting sqref="D139:H139">
    <cfRule type="expression" dxfId="92" priority="1">
      <formula>#REF!=""</formula>
    </cfRule>
  </conditionalFormatting>
  <dataValidations count="9">
    <dataValidation operator="lessThanOrEqual" allowBlank="1" showInputMessage="1" showErrorMessage="1" errorTitle="Högst 1 000 tecken" error="Ni kan inte skriva mer än 1 000 tecken i den här rutan, inklusive blanksteg." sqref="B322:J327 B333:J340" xr:uid="{00000000-0002-0000-0000-000000000000}"/>
    <dataValidation operator="lessThanOrEqual" allowBlank="1" showInputMessage="1" showErrorMessage="1" errorTitle="Högst 700 tecken" error="Ni kan inte skriva mer än 700 tecken i den här rutan, inklusive blanksteg." sqref="B57:J71" xr:uid="{00000000-0002-0000-0000-000001000000}"/>
    <dataValidation type="textLength" operator="lessThanOrEqual" allowBlank="1" showInputMessage="1" showErrorMessage="1" errorTitle="Högst 1 000 tecken" error="Ni kan inte skriva mer än 1 000 tecken i den här rutan, inklusive blanksteg." sqref="B252:J252 B274:J274" xr:uid="{00000000-0002-0000-0000-000002000000}">
      <formula1>1000</formula1>
    </dataValidation>
    <dataValidation type="textLength" operator="lessThanOrEqual" allowBlank="1" showInputMessage="1" showErrorMessage="1" errorTitle="Högst 120 tecken" error="Ni kan inte skriva mer än 120 tecken i den här rutan, inklusive blanksteg." sqref="B40:J40" xr:uid="{00000000-0002-0000-0000-000003000000}">
      <formula1>120</formula1>
    </dataValidation>
    <dataValidation type="list" allowBlank="1" showInputMessage="1" showErrorMessage="1" sqref="B357" xr:uid="{00000000-0002-0000-0000-000004000000}">
      <formula1>"(Välj i rullistan),Ja,Nej"</formula1>
    </dataValidation>
    <dataValidation operator="lessThanOrEqual" allowBlank="1" showInputMessage="1" errorTitle="Högst 1 000 tecken" error="Ni kan inte skriva mer än 1 000 tecken i den här rutan, inklusive blanksteg." sqref="B288:J313 B217:J225 B241:J251 B260:J273 B194:J202" xr:uid="{00000000-0002-0000-0000-000005000000}"/>
    <dataValidation operator="lessThanOrEqual" allowBlank="1" showInputMessage="1" errorTitle="Högst 120 tecken" error="Ni kan inte skriva mer än 120 tecken i den här rutan, inklusive blanksteg." sqref="B150:J154 B158:J162 B141:J146" xr:uid="{00000000-0002-0000-0000-000006000000}"/>
    <dataValidation type="list" allowBlank="1" showInputMessage="1" showErrorMessage="1" sqref="J391:J403" xr:uid="{00000000-0002-0000-0000-000007000000}">
      <formula1>"(Välj i listan),JA,NEJ"</formula1>
    </dataValidation>
    <dataValidation operator="lessThanOrEqual" allowBlank="1" showInputMessage="1" errorTitle="Högst 1000 tecken" error="Ni kan inte skriva mer än 1 000 tecken i den här rutan, inklusive blanksteg." sqref="B112:J123" xr:uid="{00000000-0002-0000-0000-000008000000}"/>
  </dataValidations>
  <hyperlinks>
    <hyperlink ref="B410:F410" location="'Del 6, Bilaga Övning'!A1" display="Klicka här för att komma direkt till bilagan om övning." xr:uid="{00000000-0004-0000-0000-000000000000}"/>
    <hyperlink ref="B407:E407" location="'Del 5, Budget'!A1" display="Klicka här för att komma direkt till budgeten." xr:uid="{00000000-0004-0000-0000-000001000000}"/>
    <hyperlink ref="B187" r:id="rId2" display="https://www.esv.se/publicerat/publikationer/2016/verksamhetslogik/" xr:uid="{00000000-0004-0000-0000-000002000000}"/>
    <hyperlink ref="B188" r:id="rId3" display="https://www.esv.se/utbildningar-och-seminarier/utbildningar/webbutbildningar/" xr:uid="{00000000-0004-0000-0000-000003000000}"/>
    <hyperlink ref="F358:J358" location="'Del 6, Bilaga Övning'!A1" display="Klicka här för att komma direkt till bilagan om övning." xr:uid="{00000000-0004-0000-0000-000004000000}"/>
    <hyperlink ref="B187:I187" r:id="rId4" display="Länk till Verksamhetslogik - Ekonomistyrningsverket (esv.se) och vägledningen (2016:31)" xr:uid="{00000000-0004-0000-0000-000005000000}"/>
  </hyperlinks>
  <pageMargins left="0.25" right="0.25" top="0.75" bottom="0.75" header="0.3" footer="0.3"/>
  <pageSetup paperSize="9" fitToHeight="0" orientation="portrait" r:id="rId5"/>
  <headerFooter>
    <oddHeader xml:space="preserve">&amp;L&amp;G&amp;C&amp;"+,Normal"&amp;9
&amp;R&amp;"+,Fet"&amp;9Projektplan - ansökan om medel från anslag 2:4 Krisberedskap&amp;K00+000 ........&amp;K01+000
&amp;"+,Normal"  &amp;K00+000.......&amp;K01+000
&amp;P(&amp;N)&amp;K00+000. ........
</oddHead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tabColor theme="8" tint="-0.249977111117893"/>
  </sheetPr>
  <dimension ref="A1:N105"/>
  <sheetViews>
    <sheetView showGridLines="0" zoomScale="110" zoomScaleNormal="110" zoomScalePageLayoutView="110" workbookViewId="0">
      <selection activeCell="B4" sqref="B4:L24"/>
    </sheetView>
  </sheetViews>
  <sheetFormatPr defaultColWidth="8.75" defaultRowHeight="15" x14ac:dyDescent="0.25"/>
  <cols>
    <col min="1" max="1" width="0.5" style="16" customWidth="1"/>
    <col min="2" max="2" width="14" style="16" customWidth="1"/>
    <col min="3" max="3" width="26.75" style="16" customWidth="1"/>
    <col min="4" max="4" width="6.75" style="16" bestFit="1" customWidth="1"/>
    <col min="5" max="5" width="11.625" style="16" bestFit="1" customWidth="1"/>
    <col min="6" max="6" width="12" style="16" bestFit="1" customWidth="1"/>
    <col min="7" max="7" width="10.125" style="16" customWidth="1"/>
    <col min="8" max="8" width="8.75" style="16" bestFit="1" customWidth="1"/>
    <col min="9" max="9" width="9" style="16" customWidth="1"/>
    <col min="10" max="10" width="10.5" style="16" customWidth="1"/>
    <col min="11" max="11" width="11.375" style="16" customWidth="1"/>
    <col min="12" max="12" width="5.5" style="16" customWidth="1"/>
    <col min="13" max="13" width="0.625" style="16" customWidth="1"/>
    <col min="14" max="16384" width="8.75" style="16"/>
  </cols>
  <sheetData>
    <row r="1" spans="1:13" x14ac:dyDescent="0.25">
      <c r="A1" s="14"/>
      <c r="B1" s="369" t="s">
        <v>37</v>
      </c>
      <c r="C1" s="369"/>
      <c r="D1" s="369"/>
      <c r="E1" s="15"/>
      <c r="F1" s="14"/>
      <c r="G1" s="14"/>
      <c r="H1" s="14"/>
      <c r="I1" s="14"/>
      <c r="J1" s="14"/>
      <c r="K1" s="14"/>
    </row>
    <row r="2" spans="1:13" x14ac:dyDescent="0.25">
      <c r="A2" s="14"/>
      <c r="B2" s="14"/>
      <c r="C2" s="14"/>
      <c r="D2" s="14"/>
      <c r="E2" s="14"/>
      <c r="F2" s="14"/>
      <c r="G2" s="14"/>
      <c r="H2" s="14"/>
      <c r="I2" s="14"/>
      <c r="J2" s="14"/>
      <c r="K2" s="14"/>
    </row>
    <row r="3" spans="1:13" ht="39" customHeight="1" x14ac:dyDescent="0.25">
      <c r="A3" s="14"/>
      <c r="B3" s="134" t="s">
        <v>82</v>
      </c>
      <c r="C3" s="14"/>
      <c r="D3" s="14"/>
      <c r="E3" s="14"/>
      <c r="F3" s="14"/>
      <c r="G3" s="14"/>
      <c r="H3" s="14"/>
      <c r="I3" s="14"/>
      <c r="J3" s="14"/>
      <c r="K3" s="14"/>
    </row>
    <row r="4" spans="1:13" s="49" customFormat="1" x14ac:dyDescent="0.25">
      <c r="B4" s="320" t="s">
        <v>208</v>
      </c>
      <c r="C4" s="321"/>
      <c r="D4" s="321"/>
      <c r="E4" s="321"/>
      <c r="F4" s="321"/>
      <c r="G4" s="321"/>
      <c r="H4" s="321"/>
      <c r="I4" s="321"/>
      <c r="J4" s="321"/>
      <c r="K4" s="321"/>
      <c r="L4" s="322"/>
      <c r="M4" s="16"/>
    </row>
    <row r="5" spans="1:13" s="49" customFormat="1" x14ac:dyDescent="0.25">
      <c r="B5" s="323"/>
      <c r="C5" s="324"/>
      <c r="D5" s="324"/>
      <c r="E5" s="324"/>
      <c r="F5" s="324"/>
      <c r="G5" s="324"/>
      <c r="H5" s="324"/>
      <c r="I5" s="324"/>
      <c r="J5" s="324"/>
      <c r="K5" s="324"/>
      <c r="L5" s="325"/>
      <c r="M5" s="16"/>
    </row>
    <row r="6" spans="1:13" s="49" customFormat="1" x14ac:dyDescent="0.25">
      <c r="B6" s="323"/>
      <c r="C6" s="324"/>
      <c r="D6" s="324"/>
      <c r="E6" s="324"/>
      <c r="F6" s="324"/>
      <c r="G6" s="324"/>
      <c r="H6" s="324"/>
      <c r="I6" s="324"/>
      <c r="J6" s="324"/>
      <c r="K6" s="324"/>
      <c r="L6" s="325"/>
      <c r="M6" s="16"/>
    </row>
    <row r="7" spans="1:13" s="49" customFormat="1" x14ac:dyDescent="0.25">
      <c r="B7" s="323"/>
      <c r="C7" s="324"/>
      <c r="D7" s="324"/>
      <c r="E7" s="324"/>
      <c r="F7" s="324"/>
      <c r="G7" s="324"/>
      <c r="H7" s="324"/>
      <c r="I7" s="324"/>
      <c r="J7" s="324"/>
      <c r="K7" s="324"/>
      <c r="L7" s="325"/>
      <c r="M7" s="16"/>
    </row>
    <row r="8" spans="1:13" s="49" customFormat="1" x14ac:dyDescent="0.25">
      <c r="B8" s="323"/>
      <c r="C8" s="324"/>
      <c r="D8" s="324"/>
      <c r="E8" s="324"/>
      <c r="F8" s="324"/>
      <c r="G8" s="324"/>
      <c r="H8" s="324"/>
      <c r="I8" s="324"/>
      <c r="J8" s="324"/>
      <c r="K8" s="324"/>
      <c r="L8" s="325"/>
      <c r="M8" s="16"/>
    </row>
    <row r="9" spans="1:13" s="49" customFormat="1" x14ac:dyDescent="0.25">
      <c r="B9" s="323"/>
      <c r="C9" s="324"/>
      <c r="D9" s="324"/>
      <c r="E9" s="324"/>
      <c r="F9" s="324"/>
      <c r="G9" s="324"/>
      <c r="H9" s="324"/>
      <c r="I9" s="324"/>
      <c r="J9" s="324"/>
      <c r="K9" s="324"/>
      <c r="L9" s="325"/>
      <c r="M9" s="16"/>
    </row>
    <row r="10" spans="1:13" s="49" customFormat="1" x14ac:dyDescent="0.25">
      <c r="B10" s="323"/>
      <c r="C10" s="324"/>
      <c r="D10" s="324"/>
      <c r="E10" s="324"/>
      <c r="F10" s="324"/>
      <c r="G10" s="324"/>
      <c r="H10" s="324"/>
      <c r="I10" s="324"/>
      <c r="J10" s="324"/>
      <c r="K10" s="324"/>
      <c r="L10" s="325"/>
      <c r="M10" s="16"/>
    </row>
    <row r="11" spans="1:13" s="49" customFormat="1" x14ac:dyDescent="0.25">
      <c r="B11" s="323"/>
      <c r="C11" s="324"/>
      <c r="D11" s="324"/>
      <c r="E11" s="324"/>
      <c r="F11" s="324"/>
      <c r="G11" s="324"/>
      <c r="H11" s="324"/>
      <c r="I11" s="324"/>
      <c r="J11" s="324"/>
      <c r="K11" s="324"/>
      <c r="L11" s="325"/>
      <c r="M11" s="16"/>
    </row>
    <row r="12" spans="1:13" s="49" customFormat="1" x14ac:dyDescent="0.25">
      <c r="B12" s="323"/>
      <c r="C12" s="324"/>
      <c r="D12" s="324"/>
      <c r="E12" s="324"/>
      <c r="F12" s="324"/>
      <c r="G12" s="324"/>
      <c r="H12" s="324"/>
      <c r="I12" s="324"/>
      <c r="J12" s="324"/>
      <c r="K12" s="324"/>
      <c r="L12" s="325"/>
      <c r="M12" s="16"/>
    </row>
    <row r="13" spans="1:13" s="49" customFormat="1" x14ac:dyDescent="0.25">
      <c r="B13" s="323"/>
      <c r="C13" s="324"/>
      <c r="D13" s="324"/>
      <c r="E13" s="324"/>
      <c r="F13" s="324"/>
      <c r="G13" s="324"/>
      <c r="H13" s="324"/>
      <c r="I13" s="324"/>
      <c r="J13" s="324"/>
      <c r="K13" s="324"/>
      <c r="L13" s="325"/>
      <c r="M13" s="16"/>
    </row>
    <row r="14" spans="1:13" s="49" customFormat="1" x14ac:dyDescent="0.25">
      <c r="B14" s="323"/>
      <c r="C14" s="324"/>
      <c r="D14" s="324"/>
      <c r="E14" s="324"/>
      <c r="F14" s="324"/>
      <c r="G14" s="324"/>
      <c r="H14" s="324"/>
      <c r="I14" s="324"/>
      <c r="J14" s="324"/>
      <c r="K14" s="324"/>
      <c r="L14" s="325"/>
      <c r="M14" s="16"/>
    </row>
    <row r="15" spans="1:13" s="49" customFormat="1" x14ac:dyDescent="0.25">
      <c r="B15" s="323"/>
      <c r="C15" s="324"/>
      <c r="D15" s="324"/>
      <c r="E15" s="324"/>
      <c r="F15" s="324"/>
      <c r="G15" s="324"/>
      <c r="H15" s="324"/>
      <c r="I15" s="324"/>
      <c r="J15" s="324"/>
      <c r="K15" s="324"/>
      <c r="L15" s="325"/>
      <c r="M15" s="16"/>
    </row>
    <row r="16" spans="1:13" s="49" customFormat="1" x14ac:dyDescent="0.25">
      <c r="B16" s="323"/>
      <c r="C16" s="324"/>
      <c r="D16" s="324"/>
      <c r="E16" s="324"/>
      <c r="F16" s="324"/>
      <c r="G16" s="324"/>
      <c r="H16" s="324"/>
      <c r="I16" s="324"/>
      <c r="J16" s="324"/>
      <c r="K16" s="324"/>
      <c r="L16" s="325"/>
      <c r="M16" s="16"/>
    </row>
    <row r="17" spans="1:13" s="49" customFormat="1" x14ac:dyDescent="0.25">
      <c r="B17" s="323"/>
      <c r="C17" s="324"/>
      <c r="D17" s="324"/>
      <c r="E17" s="324"/>
      <c r="F17" s="324"/>
      <c r="G17" s="324"/>
      <c r="H17" s="324"/>
      <c r="I17" s="324"/>
      <c r="J17" s="324"/>
      <c r="K17" s="324"/>
      <c r="L17" s="325"/>
      <c r="M17" s="16"/>
    </row>
    <row r="18" spans="1:13" s="49" customFormat="1" x14ac:dyDescent="0.25">
      <c r="B18" s="323"/>
      <c r="C18" s="324"/>
      <c r="D18" s="324"/>
      <c r="E18" s="324"/>
      <c r="F18" s="324"/>
      <c r="G18" s="324"/>
      <c r="H18" s="324"/>
      <c r="I18" s="324"/>
      <c r="J18" s="324"/>
      <c r="K18" s="324"/>
      <c r="L18" s="325"/>
      <c r="M18" s="16"/>
    </row>
    <row r="19" spans="1:13" s="49" customFormat="1" x14ac:dyDescent="0.25">
      <c r="B19" s="323"/>
      <c r="C19" s="324"/>
      <c r="D19" s="324"/>
      <c r="E19" s="324"/>
      <c r="F19" s="324"/>
      <c r="G19" s="324"/>
      <c r="H19" s="324"/>
      <c r="I19" s="324"/>
      <c r="J19" s="324"/>
      <c r="K19" s="324"/>
      <c r="L19" s="325"/>
      <c r="M19" s="16"/>
    </row>
    <row r="20" spans="1:13" s="49" customFormat="1" x14ac:dyDescent="0.25">
      <c r="B20" s="323"/>
      <c r="C20" s="324"/>
      <c r="D20" s="324"/>
      <c r="E20" s="324"/>
      <c r="F20" s="324"/>
      <c r="G20" s="324"/>
      <c r="H20" s="324"/>
      <c r="I20" s="324"/>
      <c r="J20" s="324"/>
      <c r="K20" s="324"/>
      <c r="L20" s="325"/>
      <c r="M20" s="16"/>
    </row>
    <row r="21" spans="1:13" s="49" customFormat="1" x14ac:dyDescent="0.25">
      <c r="B21" s="323"/>
      <c r="C21" s="324"/>
      <c r="D21" s="324"/>
      <c r="E21" s="324"/>
      <c r="F21" s="324"/>
      <c r="G21" s="324"/>
      <c r="H21" s="324"/>
      <c r="I21" s="324"/>
      <c r="J21" s="324"/>
      <c r="K21" s="324"/>
      <c r="L21" s="325"/>
      <c r="M21" s="16"/>
    </row>
    <row r="22" spans="1:13" s="49" customFormat="1" x14ac:dyDescent="0.25">
      <c r="B22" s="323"/>
      <c r="C22" s="324"/>
      <c r="D22" s="324"/>
      <c r="E22" s="324"/>
      <c r="F22" s="324"/>
      <c r="G22" s="324"/>
      <c r="H22" s="324"/>
      <c r="I22" s="324"/>
      <c r="J22" s="324"/>
      <c r="K22" s="324"/>
      <c r="L22" s="325"/>
      <c r="M22" s="16"/>
    </row>
    <row r="23" spans="1:13" s="49" customFormat="1" x14ac:dyDescent="0.25">
      <c r="B23" s="323"/>
      <c r="C23" s="324"/>
      <c r="D23" s="324"/>
      <c r="E23" s="324"/>
      <c r="F23" s="324"/>
      <c r="G23" s="324"/>
      <c r="H23" s="324"/>
      <c r="I23" s="324"/>
      <c r="J23" s="324"/>
      <c r="K23" s="324"/>
      <c r="L23" s="325"/>
      <c r="M23" s="16"/>
    </row>
    <row r="24" spans="1:13" s="49" customFormat="1" x14ac:dyDescent="0.25">
      <c r="B24" s="326"/>
      <c r="C24" s="327"/>
      <c r="D24" s="327"/>
      <c r="E24" s="327"/>
      <c r="F24" s="327"/>
      <c r="G24" s="327"/>
      <c r="H24" s="327"/>
      <c r="I24" s="327"/>
      <c r="J24" s="327"/>
      <c r="K24" s="327"/>
      <c r="L24" s="328"/>
      <c r="M24" s="16"/>
    </row>
    <row r="25" spans="1:13" x14ac:dyDescent="0.25">
      <c r="A25" s="14"/>
      <c r="B25" s="94"/>
      <c r="C25" s="94"/>
      <c r="D25" s="94"/>
      <c r="E25" s="94"/>
      <c r="F25" s="94"/>
      <c r="G25" s="94"/>
      <c r="H25" s="94"/>
      <c r="I25" s="94"/>
      <c r="J25" s="94"/>
      <c r="K25" s="94"/>
      <c r="L25" s="94"/>
    </row>
    <row r="26" spans="1:13" s="14" customFormat="1" ht="3" customHeight="1" x14ac:dyDescent="0.25"/>
    <row r="27" spans="1:13" s="14" customFormat="1" ht="3" customHeight="1" x14ac:dyDescent="0.25"/>
    <row r="28" spans="1:13" s="14" customFormat="1" ht="3" customHeight="1" x14ac:dyDescent="0.25"/>
    <row r="29" spans="1:13" s="14" customFormat="1" ht="13.15" customHeight="1" x14ac:dyDescent="0.25"/>
    <row r="30" spans="1:13" s="14" customFormat="1" ht="31.9" customHeight="1" x14ac:dyDescent="0.25">
      <c r="B30" s="96" t="s">
        <v>64</v>
      </c>
      <c r="C30" s="96"/>
      <c r="D30" s="96"/>
      <c r="E30" s="96"/>
      <c r="F30" s="96"/>
      <c r="G30" s="96"/>
      <c r="H30" s="96"/>
      <c r="I30" s="179"/>
      <c r="J30" s="179"/>
      <c r="K30" s="17"/>
      <c r="L30" s="17"/>
    </row>
    <row r="31" spans="1:13" s="14" customFormat="1" x14ac:dyDescent="0.25">
      <c r="B31" s="371"/>
      <c r="C31" s="371"/>
      <c r="D31" s="371"/>
      <c r="E31" s="370" t="str">
        <f>"Total kostnad "&amp;Koppling!B3</f>
        <v>Total kostnad 2025</v>
      </c>
      <c r="F31" s="370"/>
      <c r="G31" s="370" t="str">
        <f>"Total kostnad "&amp;Koppling!B4</f>
        <v>Total kostnad 2026</v>
      </c>
      <c r="H31" s="370"/>
      <c r="I31" s="370" t="s">
        <v>53</v>
      </c>
      <c r="J31" s="370"/>
    </row>
    <row r="32" spans="1:13" s="17" customFormat="1" x14ac:dyDescent="0.25">
      <c r="B32" s="377" t="s">
        <v>99</v>
      </c>
      <c r="C32" s="377"/>
      <c r="D32" s="377"/>
      <c r="E32" s="372">
        <f>SUM(E33:F34)</f>
        <v>0</v>
      </c>
      <c r="F32" s="372"/>
      <c r="G32" s="372">
        <f>SUM(G33:H34)</f>
        <v>0</v>
      </c>
      <c r="H32" s="372"/>
      <c r="I32" s="373">
        <f>SUM(E32:H32)</f>
        <v>0</v>
      </c>
      <c r="J32" s="374"/>
      <c r="K32" s="14"/>
      <c r="L32" s="14"/>
    </row>
    <row r="33" spans="2:12" s="14" customFormat="1" ht="15" customHeight="1" x14ac:dyDescent="0.25">
      <c r="B33" s="367" t="s">
        <v>89</v>
      </c>
      <c r="C33" s="367"/>
      <c r="D33" s="367"/>
      <c r="E33" s="368">
        <f>SUMIFS(T_lönekostnad[Summa],T_lönekostnad[Var uppstår kostnaden?],"Egna myndigheten",T_lönekostnad[ÅR],Koppling!B3)</f>
        <v>0</v>
      </c>
      <c r="F33" s="368"/>
      <c r="G33" s="368">
        <f>SUMIFS(T_lönekostnad[Summa],T_lönekostnad[Var uppstår kostnaden?],"Egna myndigheten",T_lönekostnad[ÅR],Koppling!B4)</f>
        <v>0</v>
      </c>
      <c r="H33" s="368"/>
      <c r="I33" s="375"/>
      <c r="J33" s="376"/>
      <c r="K33" s="17"/>
      <c r="L33" s="17"/>
    </row>
    <row r="34" spans="2:12" s="14" customFormat="1" ht="15" customHeight="1" x14ac:dyDescent="0.25">
      <c r="B34" s="367" t="s">
        <v>88</v>
      </c>
      <c r="C34" s="367"/>
      <c r="D34" s="367"/>
      <c r="E34" s="368">
        <f>SUMIFS(T_lönekostnad[Summa],T_lönekostnad[Var uppstår kostnaden?],"Samverkanspartner",T_lönekostnad[ÅR],Koppling!B3)</f>
        <v>0</v>
      </c>
      <c r="F34" s="368"/>
      <c r="G34" s="368">
        <f>SUMIFS(T_lönekostnad[Summa],T_lönekostnad[Var uppstår kostnaden?],"Samverkanspartner",T_lönekostnad[ÅR],Koppling!B4)</f>
        <v>0</v>
      </c>
      <c r="H34" s="368"/>
      <c r="I34" s="375"/>
      <c r="J34" s="376"/>
    </row>
    <row r="35" spans="2:12" s="17" customFormat="1" x14ac:dyDescent="0.25">
      <c r="B35" s="378" t="s">
        <v>101</v>
      </c>
      <c r="C35" s="378"/>
      <c r="D35" s="378"/>
      <c r="E35" s="366">
        <f>SUM(E36:F37)</f>
        <v>0</v>
      </c>
      <c r="F35" s="366"/>
      <c r="G35" s="366">
        <f>SUM(G36:H37)</f>
        <v>0</v>
      </c>
      <c r="H35" s="366"/>
      <c r="I35" s="363">
        <f>SUM(E35:H35)</f>
        <v>0</v>
      </c>
      <c r="J35" s="364"/>
      <c r="K35" s="14"/>
      <c r="L35" s="14"/>
    </row>
    <row r="36" spans="2:12" s="14" customFormat="1" x14ac:dyDescent="0.25">
      <c r="B36" s="367" t="s">
        <v>89</v>
      </c>
      <c r="C36" s="367"/>
      <c r="D36" s="367"/>
      <c r="E36" s="368">
        <f>SUMIFS(T_externtj[Summa],T_externtj[Var uppstår kostnaden?],"Egna myndigheten",T_externtj[ÅR],Koppling!B3)</f>
        <v>0</v>
      </c>
      <c r="F36" s="368"/>
      <c r="G36" s="368">
        <f>SUMIFS(T_externtj[Summa],T_externtj[Var uppstår kostnaden?],"Egna myndigheten",T_externtj[ÅR],Koppling!B4)</f>
        <v>0</v>
      </c>
      <c r="H36" s="368"/>
      <c r="I36" s="375"/>
      <c r="J36" s="376"/>
      <c r="K36" s="17"/>
      <c r="L36" s="17"/>
    </row>
    <row r="37" spans="2:12" s="14" customFormat="1" x14ac:dyDescent="0.25">
      <c r="B37" s="367" t="s">
        <v>88</v>
      </c>
      <c r="C37" s="367"/>
      <c r="D37" s="367"/>
      <c r="E37" s="368">
        <f>SUMIFS(T_externtj[Summa],T_externtj[Var uppstår kostnaden?],"Samverkanspartner",T_externtj[ÅR],Koppling!B3)</f>
        <v>0</v>
      </c>
      <c r="F37" s="368"/>
      <c r="G37" s="368">
        <f>SUMIFS(T_externtj[Summa],T_externtj[Var uppstår kostnaden?],"Samverkanspartner",T_externtj[ÅR],Koppling!B4)</f>
        <v>0</v>
      </c>
      <c r="H37" s="368"/>
      <c r="I37" s="375"/>
      <c r="J37" s="376"/>
    </row>
    <row r="38" spans="2:12" s="17" customFormat="1" x14ac:dyDescent="0.25">
      <c r="B38" s="378" t="s">
        <v>93</v>
      </c>
      <c r="C38" s="378"/>
      <c r="D38" s="378"/>
      <c r="E38" s="366">
        <f>SUM(E39:F40)</f>
        <v>0</v>
      </c>
      <c r="F38" s="366"/>
      <c r="G38" s="366">
        <f>SUM(G39:H40)</f>
        <v>0</v>
      </c>
      <c r="H38" s="366"/>
      <c r="I38" s="363">
        <f>SUM(E38:H38)</f>
        <v>0</v>
      </c>
      <c r="J38" s="364"/>
      <c r="K38" s="14"/>
      <c r="L38" s="14"/>
    </row>
    <row r="39" spans="2:12" s="14" customFormat="1" x14ac:dyDescent="0.25">
      <c r="B39" s="367" t="s">
        <v>89</v>
      </c>
      <c r="C39" s="367"/>
      <c r="D39" s="367"/>
      <c r="E39" s="368">
        <f>SUMIFS(T_resalogi[Summa],T_resalogi[Var uppstår kostnaden?],"Egna myndigheten",T_resalogi[ÅR],Koppling!B3)</f>
        <v>0</v>
      </c>
      <c r="F39" s="368"/>
      <c r="G39" s="368">
        <f>SUMIFS(T_resalogi[Summa],T_resalogi[Var uppstår kostnaden?],"Egna myndigheten",T_resalogi[ÅR],Koppling!B4)</f>
        <v>0</v>
      </c>
      <c r="H39" s="368"/>
      <c r="I39" s="375"/>
      <c r="J39" s="376"/>
      <c r="K39" s="17"/>
      <c r="L39" s="17"/>
    </row>
    <row r="40" spans="2:12" s="14" customFormat="1" x14ac:dyDescent="0.25">
      <c r="B40" s="367" t="s">
        <v>88</v>
      </c>
      <c r="C40" s="367"/>
      <c r="D40" s="367"/>
      <c r="E40" s="368">
        <f>SUMIFS(T_resalogi[Summa],T_resalogi[Var uppstår kostnaden?],"Samverkanspartner",T_resalogi[ÅR],Koppling!B3)</f>
        <v>0</v>
      </c>
      <c r="F40" s="368"/>
      <c r="G40" s="368">
        <f>SUMIFS(T_resalogi[Summa],T_resalogi[Var uppstår kostnaden?],"Samverkanspartner",T_resalogi[ÅR],Koppling!B4)</f>
        <v>0</v>
      </c>
      <c r="H40" s="368"/>
      <c r="I40" s="375"/>
      <c r="J40" s="376"/>
    </row>
    <row r="41" spans="2:12" s="17" customFormat="1" x14ac:dyDescent="0.25">
      <c r="B41" s="378" t="s">
        <v>91</v>
      </c>
      <c r="C41" s="378"/>
      <c r="D41" s="378"/>
      <c r="E41" s="366">
        <f>SUM(E42:F43)</f>
        <v>0</v>
      </c>
      <c r="F41" s="366"/>
      <c r="G41" s="366">
        <f>SUM(G42:H43)</f>
        <v>0</v>
      </c>
      <c r="H41" s="366"/>
      <c r="I41" s="363">
        <f>SUM(E41:H41)</f>
        <v>0</v>
      </c>
      <c r="J41" s="364"/>
      <c r="K41" s="14"/>
      <c r="L41" s="14"/>
    </row>
    <row r="42" spans="2:12" s="14" customFormat="1" x14ac:dyDescent="0.25">
      <c r="B42" s="367" t="s">
        <v>89</v>
      </c>
      <c r="C42" s="367"/>
      <c r="D42" s="367"/>
      <c r="E42" s="368">
        <f>SUMIFS(T_inventarie[Summa],T_inventarie[Var uppstår kostnaden?],"Egna myndigheten",T_inventarie[ÅR],Koppling!B3)</f>
        <v>0</v>
      </c>
      <c r="F42" s="368"/>
      <c r="G42" s="368">
        <f>SUMIFS(T_inventarie[Summa],T_inventarie[Var uppstår kostnaden?],"Egna myndigheten",T_inventarie[ÅR],Koppling!B4)</f>
        <v>0</v>
      </c>
      <c r="H42" s="368"/>
      <c r="I42" s="375"/>
      <c r="J42" s="376"/>
      <c r="K42" s="17"/>
      <c r="L42" s="17"/>
    </row>
    <row r="43" spans="2:12" s="14" customFormat="1" x14ac:dyDescent="0.25">
      <c r="B43" s="367" t="s">
        <v>88</v>
      </c>
      <c r="C43" s="367"/>
      <c r="D43" s="367"/>
      <c r="E43" s="368">
        <f>SUMIFS(T_inventarie[Summa],T_inventarie[Var uppstår kostnaden?],"Samverkanspartner",T_inventarie[ÅR],Koppling!B3)</f>
        <v>0</v>
      </c>
      <c r="F43" s="368"/>
      <c r="G43" s="368">
        <f>SUMIFS(T_inventarie[Summa],T_inventarie[Var uppstår kostnaden?],"Samverkanspartner",T_inventarie[ÅR],Koppling!B4)</f>
        <v>0</v>
      </c>
      <c r="H43" s="368"/>
      <c r="I43" s="375"/>
      <c r="J43" s="376"/>
    </row>
    <row r="44" spans="2:12" s="17" customFormat="1" x14ac:dyDescent="0.25">
      <c r="B44" s="378" t="s">
        <v>92</v>
      </c>
      <c r="C44" s="378"/>
      <c r="D44" s="378"/>
      <c r="E44" s="366">
        <f>SUM(E45:F46)</f>
        <v>0</v>
      </c>
      <c r="F44" s="366"/>
      <c r="G44" s="366">
        <f>SUM(G45:H46)</f>
        <v>0</v>
      </c>
      <c r="H44" s="366"/>
      <c r="I44" s="363">
        <f>SUM(E44:H44)</f>
        <v>0</v>
      </c>
      <c r="J44" s="364"/>
      <c r="K44" s="14"/>
      <c r="L44" s="14"/>
    </row>
    <row r="45" spans="2:12" s="14" customFormat="1" x14ac:dyDescent="0.25">
      <c r="B45" s="367" t="s">
        <v>89</v>
      </c>
      <c r="C45" s="367"/>
      <c r="D45" s="367"/>
      <c r="E45" s="368">
        <f>SUMIFS(T_ovrigt[Summa],T_ovrigt[Var uppstår kostnaden?],"Egna myndigheten",T_ovrigt[ÅR],2022)</f>
        <v>0</v>
      </c>
      <c r="F45" s="368"/>
      <c r="G45" s="368">
        <f>SUMIFS(T_ovrigt[Summa],T_ovrigt[Var uppstår kostnaden?],"Egna myndigheten",T_ovrigt[ÅR],Koppling!B4)</f>
        <v>0</v>
      </c>
      <c r="H45" s="368"/>
      <c r="I45" s="375"/>
      <c r="J45" s="376"/>
      <c r="K45" s="17"/>
      <c r="L45" s="17"/>
    </row>
    <row r="46" spans="2:12" s="14" customFormat="1" x14ac:dyDescent="0.25">
      <c r="B46" s="367" t="s">
        <v>88</v>
      </c>
      <c r="C46" s="367"/>
      <c r="D46" s="367"/>
      <c r="E46" s="368">
        <f>SUMIFS(T_ovrigt[Summa],T_ovrigt[Var uppstår kostnaden?],"Samverkanspartner",T_ovrigt[ÅR],2022)</f>
        <v>0</v>
      </c>
      <c r="F46" s="368"/>
      <c r="G46" s="368">
        <f>SUMIFS(T_ovrigt[Summa],T_ovrigt[Var uppstår kostnaden?],"Samverkanspartner",T_ovrigt[ÅR],Koppling!B4)</f>
        <v>0</v>
      </c>
      <c r="H46" s="368"/>
      <c r="I46" s="375"/>
      <c r="J46" s="376"/>
    </row>
    <row r="47" spans="2:12" s="14" customFormat="1" x14ac:dyDescent="0.25">
      <c r="B47" s="98" t="s">
        <v>71</v>
      </c>
      <c r="C47" s="98"/>
      <c r="D47" s="98"/>
      <c r="E47" s="365">
        <f>E32+E35+E38+E41+E44</f>
        <v>0</v>
      </c>
      <c r="F47" s="365"/>
      <c r="G47" s="365">
        <f>G32+G35+G38+G41+G44</f>
        <v>0</v>
      </c>
      <c r="H47" s="365"/>
      <c r="I47" s="363">
        <f>I32+I35+I38+I41+I44</f>
        <v>0</v>
      </c>
      <c r="J47" s="364"/>
    </row>
    <row r="48" spans="2:12" s="14" customFormat="1" x14ac:dyDescent="0.25"/>
    <row r="49" spans="1:14" ht="15.75" x14ac:dyDescent="0.25">
      <c r="A49" s="14"/>
      <c r="B49" s="13" t="s">
        <v>83</v>
      </c>
      <c r="C49" s="17"/>
      <c r="D49" s="14"/>
      <c r="E49" s="14"/>
      <c r="F49" s="14"/>
      <c r="G49" s="14"/>
      <c r="H49" s="14"/>
      <c r="I49" s="14"/>
      <c r="J49" s="14"/>
      <c r="K49" s="14"/>
    </row>
    <row r="50" spans="1:14" x14ac:dyDescent="0.25">
      <c r="A50" s="14"/>
      <c r="B50" s="14"/>
      <c r="C50" s="14"/>
      <c r="D50" s="14"/>
      <c r="E50" s="14"/>
      <c r="F50" s="14"/>
      <c r="G50" s="14"/>
      <c r="H50" s="14"/>
      <c r="I50" s="14"/>
      <c r="J50" s="14"/>
      <c r="K50" s="14"/>
    </row>
    <row r="51" spans="1:14" x14ac:dyDescent="0.25">
      <c r="A51" s="14"/>
      <c r="B51" s="360" t="s">
        <v>209</v>
      </c>
      <c r="C51" s="361"/>
      <c r="D51" s="361"/>
      <c r="E51" s="361"/>
      <c r="F51" s="361"/>
      <c r="G51" s="361"/>
      <c r="H51" s="361"/>
      <c r="I51" s="361"/>
      <c r="J51" s="362"/>
      <c r="K51" s="14"/>
    </row>
    <row r="52" spans="1:14" s="14" customFormat="1" x14ac:dyDescent="0.25"/>
    <row r="53" spans="1:14" s="14" customFormat="1" x14ac:dyDescent="0.25">
      <c r="B53" s="18"/>
      <c r="C53" s="18"/>
      <c r="D53" s="18"/>
      <c r="E53" s="18"/>
      <c r="F53" s="18"/>
      <c r="G53" s="18"/>
      <c r="H53" s="18"/>
      <c r="I53" s="18"/>
      <c r="J53" s="18"/>
    </row>
    <row r="54" spans="1:14" s="14" customFormat="1" ht="17.25" x14ac:dyDescent="0.3">
      <c r="B54" s="95" t="s">
        <v>108</v>
      </c>
      <c r="C54" s="17"/>
    </row>
    <row r="55" spans="1:14" s="19" customFormat="1" ht="45" x14ac:dyDescent="0.25">
      <c r="B55" s="180" t="s">
        <v>97</v>
      </c>
      <c r="C55" s="181" t="s">
        <v>54</v>
      </c>
      <c r="D55" s="182" t="s">
        <v>55</v>
      </c>
      <c r="E55" s="183" t="s">
        <v>80</v>
      </c>
      <c r="F55" s="184" t="s">
        <v>69</v>
      </c>
      <c r="G55" s="185" t="s">
        <v>70</v>
      </c>
      <c r="H55" s="186" t="s">
        <v>100</v>
      </c>
      <c r="I55" s="187" t="s">
        <v>81</v>
      </c>
      <c r="J55" s="188" t="s">
        <v>58</v>
      </c>
    </row>
    <row r="56" spans="1:14" s="14" customFormat="1" x14ac:dyDescent="0.25">
      <c r="B56" s="97" t="s">
        <v>89</v>
      </c>
      <c r="C56" s="20"/>
      <c r="D56" s="21" t="s">
        <v>56</v>
      </c>
      <c r="E56" s="22">
        <v>0</v>
      </c>
      <c r="F56" s="23"/>
      <c r="G56" s="23"/>
      <c r="H56" s="24">
        <f>E56*(1+F56)*G56</f>
        <v>0</v>
      </c>
      <c r="I56" s="36"/>
      <c r="J56" s="25">
        <f t="shared" ref="J56:J65" si="0">ROUND(H56*I56,0)</f>
        <v>0</v>
      </c>
      <c r="N56" s="133"/>
    </row>
    <row r="57" spans="1:14" s="14" customFormat="1" x14ac:dyDescent="0.25">
      <c r="B57" s="97" t="s">
        <v>89</v>
      </c>
      <c r="C57" s="124"/>
      <c r="D57" s="21" t="s">
        <v>56</v>
      </c>
      <c r="E57" s="22">
        <v>0</v>
      </c>
      <c r="F57" s="23"/>
      <c r="G57" s="23"/>
      <c r="H57" s="24">
        <f t="shared" ref="H57:H65" si="1">E57*(1+F57)*G57</f>
        <v>0</v>
      </c>
      <c r="I57" s="36"/>
      <c r="J57" s="25">
        <f t="shared" si="0"/>
        <v>0</v>
      </c>
    </row>
    <row r="58" spans="1:14" s="14" customFormat="1" x14ac:dyDescent="0.25">
      <c r="B58" s="97" t="s">
        <v>89</v>
      </c>
      <c r="C58" s="124"/>
      <c r="D58" s="21" t="s">
        <v>56</v>
      </c>
      <c r="E58" s="22">
        <v>0</v>
      </c>
      <c r="F58" s="23"/>
      <c r="G58" s="23"/>
      <c r="H58" s="24">
        <f t="shared" si="1"/>
        <v>0</v>
      </c>
      <c r="I58" s="36"/>
      <c r="J58" s="25">
        <f t="shared" si="0"/>
        <v>0</v>
      </c>
    </row>
    <row r="59" spans="1:14" s="14" customFormat="1" x14ac:dyDescent="0.25">
      <c r="B59" s="97" t="s">
        <v>89</v>
      </c>
      <c r="C59" s="124"/>
      <c r="D59" s="21" t="s">
        <v>56</v>
      </c>
      <c r="E59" s="22">
        <v>0</v>
      </c>
      <c r="F59" s="23"/>
      <c r="G59" s="23"/>
      <c r="H59" s="24">
        <f t="shared" si="1"/>
        <v>0</v>
      </c>
      <c r="I59" s="36"/>
      <c r="J59" s="25">
        <f t="shared" si="0"/>
        <v>0</v>
      </c>
    </row>
    <row r="60" spans="1:14" s="14" customFormat="1" x14ac:dyDescent="0.25">
      <c r="B60" s="97" t="s">
        <v>89</v>
      </c>
      <c r="C60" s="124"/>
      <c r="D60" s="21" t="s">
        <v>56</v>
      </c>
      <c r="E60" s="22">
        <v>0</v>
      </c>
      <c r="F60" s="23"/>
      <c r="G60" s="23"/>
      <c r="H60" s="24">
        <f t="shared" si="1"/>
        <v>0</v>
      </c>
      <c r="I60" s="36"/>
      <c r="J60" s="25">
        <f t="shared" si="0"/>
        <v>0</v>
      </c>
    </row>
    <row r="61" spans="1:14" s="14" customFormat="1" x14ac:dyDescent="0.25">
      <c r="B61" s="97" t="s">
        <v>89</v>
      </c>
      <c r="C61" s="124"/>
      <c r="D61" s="21" t="s">
        <v>56</v>
      </c>
      <c r="E61" s="22">
        <v>0</v>
      </c>
      <c r="F61" s="23"/>
      <c r="G61" s="23"/>
      <c r="H61" s="24">
        <f t="shared" si="1"/>
        <v>0</v>
      </c>
      <c r="I61" s="36"/>
      <c r="J61" s="25">
        <f t="shared" si="0"/>
        <v>0</v>
      </c>
    </row>
    <row r="62" spans="1:14" s="14" customFormat="1" x14ac:dyDescent="0.25">
      <c r="B62" s="97" t="s">
        <v>89</v>
      </c>
      <c r="C62" s="124"/>
      <c r="D62" s="21" t="s">
        <v>56</v>
      </c>
      <c r="E62" s="22">
        <v>0</v>
      </c>
      <c r="F62" s="23"/>
      <c r="G62" s="23"/>
      <c r="H62" s="24">
        <f t="shared" si="1"/>
        <v>0</v>
      </c>
      <c r="I62" s="36"/>
      <c r="J62" s="25">
        <f t="shared" si="0"/>
        <v>0</v>
      </c>
    </row>
    <row r="63" spans="1:14" s="14" customFormat="1" x14ac:dyDescent="0.25">
      <c r="B63" s="97" t="s">
        <v>89</v>
      </c>
      <c r="C63" s="124"/>
      <c r="D63" s="21" t="s">
        <v>56</v>
      </c>
      <c r="E63" s="22">
        <v>0</v>
      </c>
      <c r="F63" s="23"/>
      <c r="G63" s="23"/>
      <c r="H63" s="24">
        <f t="shared" si="1"/>
        <v>0</v>
      </c>
      <c r="I63" s="36"/>
      <c r="J63" s="25">
        <f t="shared" si="0"/>
        <v>0</v>
      </c>
    </row>
    <row r="64" spans="1:14" s="14" customFormat="1" x14ac:dyDescent="0.25">
      <c r="B64" s="97" t="s">
        <v>89</v>
      </c>
      <c r="C64" s="124"/>
      <c r="D64" s="21" t="s">
        <v>56</v>
      </c>
      <c r="E64" s="22">
        <v>0</v>
      </c>
      <c r="F64" s="23"/>
      <c r="G64" s="23"/>
      <c r="H64" s="24">
        <f t="shared" si="1"/>
        <v>0</v>
      </c>
      <c r="I64" s="36"/>
      <c r="J64" s="25">
        <f t="shared" si="0"/>
        <v>0</v>
      </c>
    </row>
    <row r="65" spans="2:11" s="14" customFormat="1" x14ac:dyDescent="0.25">
      <c r="B65" s="97" t="s">
        <v>89</v>
      </c>
      <c r="C65" s="124"/>
      <c r="D65" s="21" t="s">
        <v>56</v>
      </c>
      <c r="E65" s="22">
        <v>0</v>
      </c>
      <c r="F65" s="23"/>
      <c r="G65" s="23"/>
      <c r="H65" s="24">
        <f t="shared" si="1"/>
        <v>0</v>
      </c>
      <c r="I65" s="36"/>
      <c r="J65" s="25">
        <f t="shared" si="0"/>
        <v>0</v>
      </c>
    </row>
    <row r="66" spans="2:11" s="14" customFormat="1" x14ac:dyDescent="0.25">
      <c r="B66" s="26" t="s">
        <v>58</v>
      </c>
      <c r="C66" s="27"/>
      <c r="D66" s="28"/>
      <c r="E66" s="29"/>
      <c r="F66" s="29"/>
      <c r="G66" s="29"/>
      <c r="H66" s="30"/>
      <c r="I66" s="30"/>
      <c r="J66" s="31">
        <f>SUBTOTAL(109,T_lönekostnad[Summa])</f>
        <v>0</v>
      </c>
    </row>
    <row r="67" spans="2:11" s="14" customFormat="1" x14ac:dyDescent="0.25">
      <c r="D67" s="32"/>
      <c r="E67" s="33"/>
      <c r="F67" s="33"/>
      <c r="G67" s="33"/>
      <c r="H67" s="33"/>
      <c r="I67" s="33"/>
      <c r="J67" s="33"/>
    </row>
    <row r="68" spans="2:11" s="14" customFormat="1" ht="15.75" x14ac:dyDescent="0.25">
      <c r="B68" s="13" t="s">
        <v>94</v>
      </c>
      <c r="C68" s="17"/>
      <c r="D68" s="34"/>
    </row>
    <row r="69" spans="2:11" s="14" customFormat="1" ht="30" x14ac:dyDescent="0.25">
      <c r="B69" s="180" t="s">
        <v>97</v>
      </c>
      <c r="C69" s="189" t="s">
        <v>68</v>
      </c>
      <c r="D69" s="182" t="s">
        <v>55</v>
      </c>
      <c r="E69" s="183" t="s">
        <v>75</v>
      </c>
      <c r="F69" s="190" t="s">
        <v>57</v>
      </c>
      <c r="G69" s="191" t="s">
        <v>58</v>
      </c>
      <c r="H69" s="19"/>
      <c r="I69" s="19"/>
      <c r="J69" s="19"/>
      <c r="K69" s="19"/>
    </row>
    <row r="70" spans="2:11" s="19" customFormat="1" x14ac:dyDescent="0.25">
      <c r="B70" s="97" t="s">
        <v>89</v>
      </c>
      <c r="C70" s="20"/>
      <c r="D70" s="21" t="s">
        <v>56</v>
      </c>
      <c r="E70" s="35">
        <v>0</v>
      </c>
      <c r="F70" s="36"/>
      <c r="G70" s="25">
        <f t="shared" ref="G70:G75" si="2">ROUND(E70*F70,0)</f>
        <v>0</v>
      </c>
      <c r="H70" s="14"/>
      <c r="I70" s="14"/>
      <c r="J70" s="14"/>
      <c r="K70" s="14"/>
    </row>
    <row r="71" spans="2:11" s="14" customFormat="1" x14ac:dyDescent="0.25">
      <c r="B71" s="97" t="s">
        <v>89</v>
      </c>
      <c r="C71" s="20"/>
      <c r="D71" s="21" t="s">
        <v>56</v>
      </c>
      <c r="E71" s="35">
        <v>0</v>
      </c>
      <c r="F71" s="36"/>
      <c r="G71" s="25">
        <f t="shared" si="2"/>
        <v>0</v>
      </c>
    </row>
    <row r="72" spans="2:11" s="14" customFormat="1" x14ac:dyDescent="0.25">
      <c r="B72" s="97" t="s">
        <v>89</v>
      </c>
      <c r="C72" s="20"/>
      <c r="D72" s="21" t="s">
        <v>56</v>
      </c>
      <c r="E72" s="35">
        <v>0</v>
      </c>
      <c r="F72" s="36"/>
      <c r="G72" s="25">
        <f t="shared" si="2"/>
        <v>0</v>
      </c>
    </row>
    <row r="73" spans="2:11" s="14" customFormat="1" x14ac:dyDescent="0.25">
      <c r="B73" s="97" t="s">
        <v>89</v>
      </c>
      <c r="C73" s="20"/>
      <c r="D73" s="21" t="s">
        <v>56</v>
      </c>
      <c r="E73" s="35">
        <v>0</v>
      </c>
      <c r="F73" s="36"/>
      <c r="G73" s="25">
        <f t="shared" si="2"/>
        <v>0</v>
      </c>
    </row>
    <row r="74" spans="2:11" s="14" customFormat="1" x14ac:dyDescent="0.25">
      <c r="B74" s="97" t="s">
        <v>89</v>
      </c>
      <c r="C74" s="20"/>
      <c r="D74" s="21" t="s">
        <v>56</v>
      </c>
      <c r="E74" s="35">
        <v>0</v>
      </c>
      <c r="F74" s="36"/>
      <c r="G74" s="25">
        <f t="shared" si="2"/>
        <v>0</v>
      </c>
    </row>
    <row r="75" spans="2:11" s="14" customFormat="1" x14ac:dyDescent="0.25">
      <c r="B75" s="97" t="s">
        <v>89</v>
      </c>
      <c r="C75" s="20"/>
      <c r="D75" s="21" t="s">
        <v>56</v>
      </c>
      <c r="E75" s="35">
        <v>0</v>
      </c>
      <c r="F75" s="36"/>
      <c r="G75" s="25">
        <f t="shared" si="2"/>
        <v>0</v>
      </c>
    </row>
    <row r="76" spans="2:11" s="14" customFormat="1" x14ac:dyDescent="0.25">
      <c r="B76" s="37" t="s">
        <v>58</v>
      </c>
      <c r="C76" s="27"/>
      <c r="D76" s="28"/>
      <c r="E76" s="38"/>
      <c r="F76" s="27"/>
      <c r="G76" s="31">
        <f>SUBTOTAL(109,T_externtj[Summa])</f>
        <v>0</v>
      </c>
      <c r="H76" s="40"/>
      <c r="I76" s="40"/>
      <c r="J76" s="40"/>
    </row>
    <row r="77" spans="2:11" s="14" customFormat="1" x14ac:dyDescent="0.25">
      <c r="B77" s="9"/>
      <c r="D77" s="39"/>
      <c r="E77" s="40"/>
      <c r="F77" s="40"/>
      <c r="G77" s="41"/>
    </row>
    <row r="78" spans="2:11" s="14" customFormat="1" ht="15.75" x14ac:dyDescent="0.25">
      <c r="B78" s="13" t="s">
        <v>95</v>
      </c>
      <c r="C78" s="17"/>
      <c r="D78" s="34"/>
      <c r="G78" s="42"/>
      <c r="H78" s="19"/>
      <c r="I78" s="19"/>
      <c r="J78" s="19"/>
      <c r="K78" s="19"/>
    </row>
    <row r="79" spans="2:11" s="19" customFormat="1" ht="30" x14ac:dyDescent="0.25">
      <c r="B79" s="180" t="s">
        <v>97</v>
      </c>
      <c r="C79" s="181" t="s">
        <v>67</v>
      </c>
      <c r="D79" s="182" t="s">
        <v>55</v>
      </c>
      <c r="E79" s="183" t="s">
        <v>66</v>
      </c>
      <c r="F79" s="183" t="s">
        <v>65</v>
      </c>
      <c r="G79" s="192" t="s">
        <v>58</v>
      </c>
      <c r="H79" s="14"/>
      <c r="I79" s="14"/>
      <c r="J79" s="14"/>
      <c r="K79" s="14"/>
    </row>
    <row r="80" spans="2:11" s="14" customFormat="1" x14ac:dyDescent="0.25">
      <c r="B80" s="97" t="s">
        <v>89</v>
      </c>
      <c r="C80" s="20"/>
      <c r="D80" s="21" t="s">
        <v>56</v>
      </c>
      <c r="E80" s="35">
        <v>0</v>
      </c>
      <c r="F80" s="36"/>
      <c r="G80" s="25">
        <f t="shared" ref="G80:G85" si="3">ROUND(E80*F80,0)</f>
        <v>0</v>
      </c>
    </row>
    <row r="81" spans="2:11" s="14" customFormat="1" x14ac:dyDescent="0.25">
      <c r="B81" s="97" t="s">
        <v>89</v>
      </c>
      <c r="C81" s="20"/>
      <c r="D81" s="21" t="s">
        <v>56</v>
      </c>
      <c r="E81" s="35">
        <v>0</v>
      </c>
      <c r="F81" s="36"/>
      <c r="G81" s="25">
        <f t="shared" si="3"/>
        <v>0</v>
      </c>
    </row>
    <row r="82" spans="2:11" s="14" customFormat="1" x14ac:dyDescent="0.25">
      <c r="B82" s="97" t="s">
        <v>89</v>
      </c>
      <c r="C82" s="20"/>
      <c r="D82" s="21" t="s">
        <v>56</v>
      </c>
      <c r="E82" s="35">
        <v>0</v>
      </c>
      <c r="F82" s="36"/>
      <c r="G82" s="25">
        <f t="shared" si="3"/>
        <v>0</v>
      </c>
    </row>
    <row r="83" spans="2:11" s="14" customFormat="1" x14ac:dyDescent="0.25">
      <c r="B83" s="97" t="s">
        <v>89</v>
      </c>
      <c r="C83" s="20"/>
      <c r="D83" s="21" t="s">
        <v>56</v>
      </c>
      <c r="E83" s="35">
        <v>0</v>
      </c>
      <c r="F83" s="36"/>
      <c r="G83" s="25">
        <f t="shared" si="3"/>
        <v>0</v>
      </c>
    </row>
    <row r="84" spans="2:11" s="14" customFormat="1" x14ac:dyDescent="0.25">
      <c r="B84" s="97" t="s">
        <v>89</v>
      </c>
      <c r="C84" s="20"/>
      <c r="D84" s="21" t="s">
        <v>56</v>
      </c>
      <c r="E84" s="35">
        <v>0</v>
      </c>
      <c r="F84" s="36"/>
      <c r="G84" s="25">
        <f t="shared" si="3"/>
        <v>0</v>
      </c>
    </row>
    <row r="85" spans="2:11" s="14" customFormat="1" x14ac:dyDescent="0.25">
      <c r="B85" s="97" t="s">
        <v>89</v>
      </c>
      <c r="C85" s="20"/>
      <c r="D85" s="21" t="s">
        <v>56</v>
      </c>
      <c r="E85" s="35">
        <v>0</v>
      </c>
      <c r="F85" s="36"/>
      <c r="G85" s="25">
        <f t="shared" si="3"/>
        <v>0</v>
      </c>
      <c r="H85" s="40"/>
      <c r="I85" s="40"/>
      <c r="J85" s="40"/>
    </row>
    <row r="86" spans="2:11" s="14" customFormat="1" x14ac:dyDescent="0.25">
      <c r="B86" s="43" t="s">
        <v>58</v>
      </c>
      <c r="C86" s="44"/>
      <c r="D86" s="28"/>
      <c r="E86" s="45"/>
      <c r="F86" s="44"/>
      <c r="G86" s="46">
        <f>SUBTOTAL(109,T_resalogi[Summa])</f>
        <v>0</v>
      </c>
    </row>
    <row r="87" spans="2:11" s="14" customFormat="1" x14ac:dyDescent="0.25">
      <c r="B87" s="9"/>
      <c r="D87" s="39"/>
      <c r="E87" s="40"/>
      <c r="F87" s="40"/>
      <c r="G87" s="41"/>
      <c r="H87" s="19"/>
      <c r="I87" s="19"/>
      <c r="J87" s="19"/>
      <c r="K87" s="19"/>
    </row>
    <row r="88" spans="2:11" s="19" customFormat="1" ht="15.75" x14ac:dyDescent="0.25">
      <c r="B88" s="13" t="s">
        <v>84</v>
      </c>
      <c r="C88" s="17"/>
      <c r="D88" s="34"/>
      <c r="E88" s="14"/>
      <c r="F88" s="14"/>
      <c r="G88" s="42"/>
      <c r="H88" s="14"/>
      <c r="I88" s="14"/>
      <c r="J88" s="14"/>
      <c r="K88" s="14"/>
    </row>
    <row r="89" spans="2:11" s="14" customFormat="1" ht="30" x14ac:dyDescent="0.25">
      <c r="B89" s="180" t="s">
        <v>97</v>
      </c>
      <c r="C89" s="189" t="s">
        <v>98</v>
      </c>
      <c r="D89" s="182" t="s">
        <v>55</v>
      </c>
      <c r="E89" s="193" t="s">
        <v>72</v>
      </c>
      <c r="F89" s="194" t="s">
        <v>73</v>
      </c>
      <c r="G89" s="195" t="s">
        <v>58</v>
      </c>
    </row>
    <row r="90" spans="2:11" s="14" customFormat="1" x14ac:dyDescent="0.25">
      <c r="B90" s="97" t="s">
        <v>89</v>
      </c>
      <c r="C90" s="36"/>
      <c r="D90" s="21" t="s">
        <v>56</v>
      </c>
      <c r="E90" s="35">
        <v>0</v>
      </c>
      <c r="F90" s="47"/>
      <c r="G90" s="25">
        <f>ROUND(E90*F90,0)</f>
        <v>0</v>
      </c>
    </row>
    <row r="91" spans="2:11" s="14" customFormat="1" x14ac:dyDescent="0.25">
      <c r="B91" s="97" t="s">
        <v>89</v>
      </c>
      <c r="C91" s="36"/>
      <c r="D91" s="21" t="s">
        <v>56</v>
      </c>
      <c r="E91" s="35">
        <v>0</v>
      </c>
      <c r="F91" s="47"/>
      <c r="G91" s="25">
        <f>ROUND(E91*F91,0)</f>
        <v>0</v>
      </c>
    </row>
    <row r="92" spans="2:11" s="14" customFormat="1" x14ac:dyDescent="0.25">
      <c r="B92" s="97" t="s">
        <v>89</v>
      </c>
      <c r="C92" s="36"/>
      <c r="D92" s="21" t="s">
        <v>56</v>
      </c>
      <c r="E92" s="35">
        <v>0</v>
      </c>
      <c r="F92" s="47"/>
      <c r="G92" s="25">
        <f>ROUND(E92*F92,0)</f>
        <v>0</v>
      </c>
      <c r="H92" s="40"/>
      <c r="I92" s="40"/>
      <c r="J92" s="40"/>
    </row>
    <row r="93" spans="2:11" s="14" customFormat="1" x14ac:dyDescent="0.25">
      <c r="B93" s="97" t="s">
        <v>89</v>
      </c>
      <c r="C93" s="36"/>
      <c r="D93" s="21" t="s">
        <v>56</v>
      </c>
      <c r="E93" s="35">
        <v>0</v>
      </c>
      <c r="F93" s="47"/>
      <c r="G93" s="25">
        <f>ROUND(E93*F93,0)</f>
        <v>0</v>
      </c>
    </row>
    <row r="94" spans="2:11" s="14" customFormat="1" x14ac:dyDescent="0.25">
      <c r="B94" s="48" t="s">
        <v>58</v>
      </c>
      <c r="C94" s="44"/>
      <c r="D94" s="28"/>
      <c r="E94" s="45"/>
      <c r="F94" s="44"/>
      <c r="G94" s="46">
        <f>SUBTOTAL(109,T_inventarie[Summa])</f>
        <v>0</v>
      </c>
      <c r="H94" s="19"/>
      <c r="I94" s="19"/>
      <c r="J94" s="19"/>
      <c r="K94" s="19"/>
    </row>
    <row r="95" spans="2:11" s="19" customFormat="1" x14ac:dyDescent="0.25">
      <c r="B95" s="14"/>
      <c r="C95" s="14"/>
      <c r="D95" s="39"/>
      <c r="E95" s="40"/>
      <c r="F95" s="40"/>
      <c r="G95" s="41"/>
      <c r="H95" s="14"/>
      <c r="I95" s="14"/>
      <c r="J95" s="14"/>
      <c r="K95" s="14"/>
    </row>
    <row r="96" spans="2:11" s="14" customFormat="1" ht="15.75" x14ac:dyDescent="0.25">
      <c r="B96" s="13" t="s">
        <v>96</v>
      </c>
      <c r="C96" s="17"/>
      <c r="D96" s="34"/>
      <c r="G96" s="42"/>
    </row>
    <row r="97" spans="2:11" s="14" customFormat="1" ht="30" x14ac:dyDescent="0.25">
      <c r="B97" s="180" t="s">
        <v>97</v>
      </c>
      <c r="C97" s="189" t="s">
        <v>74</v>
      </c>
      <c r="D97" s="182" t="s">
        <v>55</v>
      </c>
      <c r="E97" s="183" t="s">
        <v>75</v>
      </c>
      <c r="F97" s="183" t="s">
        <v>57</v>
      </c>
      <c r="G97" s="192" t="s">
        <v>58</v>
      </c>
    </row>
    <row r="98" spans="2:11" s="14" customFormat="1" x14ac:dyDescent="0.25">
      <c r="B98" s="97" t="s">
        <v>89</v>
      </c>
      <c r="C98" s="20"/>
      <c r="D98" s="21" t="s">
        <v>56</v>
      </c>
      <c r="E98" s="35">
        <v>0</v>
      </c>
      <c r="F98" s="36"/>
      <c r="G98" s="25">
        <f t="shared" ref="G98:G103" si="4">ROUND(E98*F98,0)</f>
        <v>0</v>
      </c>
    </row>
    <row r="99" spans="2:11" s="14" customFormat="1" x14ac:dyDescent="0.25">
      <c r="B99" s="97" t="s">
        <v>89</v>
      </c>
      <c r="C99" s="20"/>
      <c r="D99" s="21" t="s">
        <v>56</v>
      </c>
      <c r="E99" s="35">
        <v>0</v>
      </c>
      <c r="F99" s="36"/>
      <c r="G99" s="25">
        <f t="shared" si="4"/>
        <v>0</v>
      </c>
    </row>
    <row r="100" spans="2:11" s="14" customFormat="1" x14ac:dyDescent="0.25">
      <c r="B100" s="97" t="s">
        <v>89</v>
      </c>
      <c r="C100" s="20"/>
      <c r="D100" s="21" t="s">
        <v>56</v>
      </c>
      <c r="E100" s="35">
        <v>0</v>
      </c>
      <c r="F100" s="36"/>
      <c r="G100" s="25">
        <f>ROUND(E100*F100,0)</f>
        <v>0</v>
      </c>
    </row>
    <row r="101" spans="2:11" s="14" customFormat="1" x14ac:dyDescent="0.25">
      <c r="B101" s="97" t="s">
        <v>89</v>
      </c>
      <c r="C101" s="20"/>
      <c r="D101" s="21" t="s">
        <v>56</v>
      </c>
      <c r="E101" s="35">
        <v>0</v>
      </c>
      <c r="F101" s="36"/>
      <c r="G101" s="25">
        <f t="shared" si="4"/>
        <v>0</v>
      </c>
    </row>
    <row r="102" spans="2:11" s="14" customFormat="1" x14ac:dyDescent="0.25">
      <c r="B102" s="97" t="s">
        <v>89</v>
      </c>
      <c r="C102" s="20"/>
      <c r="D102" s="21" t="s">
        <v>56</v>
      </c>
      <c r="E102" s="35">
        <v>0</v>
      </c>
      <c r="F102" s="36"/>
      <c r="G102" s="25">
        <f t="shared" si="4"/>
        <v>0</v>
      </c>
    </row>
    <row r="103" spans="2:11" s="14" customFormat="1" x14ac:dyDescent="0.25">
      <c r="B103" s="97" t="s">
        <v>89</v>
      </c>
      <c r="C103" s="20"/>
      <c r="D103" s="21" t="s">
        <v>56</v>
      </c>
      <c r="E103" s="35">
        <v>0</v>
      </c>
      <c r="F103" s="36"/>
      <c r="G103" s="25">
        <f t="shared" si="4"/>
        <v>0</v>
      </c>
      <c r="H103" s="16"/>
      <c r="I103" s="16"/>
      <c r="J103" s="16"/>
      <c r="K103" s="16"/>
    </row>
    <row r="104" spans="2:11" x14ac:dyDescent="0.25">
      <c r="B104" s="48" t="s">
        <v>58</v>
      </c>
      <c r="C104" s="44"/>
      <c r="D104" s="28"/>
      <c r="E104" s="45"/>
      <c r="F104" s="44"/>
      <c r="G104" s="46">
        <f>SUBTOTAL(109,T_ovrigt[Summa])</f>
        <v>0</v>
      </c>
    </row>
    <row r="105" spans="2:11" x14ac:dyDescent="0.25">
      <c r="B105" s="14"/>
      <c r="C105" s="14"/>
      <c r="D105" s="14"/>
      <c r="E105" s="14"/>
      <c r="F105" s="14"/>
      <c r="G105" s="14"/>
    </row>
  </sheetData>
  <sheetProtection sheet="1" formatCells="0" formatColumns="0" formatRows="0" insertColumns="0" insertRows="0" sort="0" autoFilter="0" pivotTables="0"/>
  <customSheetViews>
    <customSheetView guid="{4AC27408-0325-4E55-AB9D-733C5217F92E}" showPageBreaks="1" printArea="1" view="pageLayout">
      <selection activeCell="B4" sqref="B4:J6"/>
      <pageMargins left="0.7" right="0.7" top="1.0067708333333334" bottom="0.75" header="0.3" footer="0.3"/>
      <pageSetup paperSize="9" scale="93" orientation="portrait" r:id="rId1"/>
      <headerFooter>
        <oddHeader>&amp;R&amp;"+,Fet"&amp;9Budget - ansökan om medel från anslag 2:4 Krisberedskap&amp;"+,Normal"&amp;K00+000 ........&amp;K01+000
Dnr 2019-0xxxx  &amp;K00+000  .......&amp;K01+000
&amp;P(&amp;N)&amp;K00+000. ........&amp;K01+000
&amp;L&amp;G</oddHeader>
      </headerFooter>
    </customSheetView>
  </customSheetViews>
  <mergeCells count="70">
    <mergeCell ref="E46:F46"/>
    <mergeCell ref="G46:H46"/>
    <mergeCell ref="I46:J46"/>
    <mergeCell ref="E39:F39"/>
    <mergeCell ref="E40:F40"/>
    <mergeCell ref="G39:H39"/>
    <mergeCell ref="G40:H40"/>
    <mergeCell ref="I39:J39"/>
    <mergeCell ref="I40:J40"/>
    <mergeCell ref="I42:J42"/>
    <mergeCell ref="E43:F43"/>
    <mergeCell ref="G43:H43"/>
    <mergeCell ref="I43:J43"/>
    <mergeCell ref="I45:J45"/>
    <mergeCell ref="B42:D42"/>
    <mergeCell ref="E45:F45"/>
    <mergeCell ref="G45:H45"/>
    <mergeCell ref="E42:F42"/>
    <mergeCell ref="G42:H42"/>
    <mergeCell ref="B43:D43"/>
    <mergeCell ref="B44:D44"/>
    <mergeCell ref="I37:J37"/>
    <mergeCell ref="B32:D32"/>
    <mergeCell ref="B35:D35"/>
    <mergeCell ref="B38:D38"/>
    <mergeCell ref="B41:D41"/>
    <mergeCell ref="I36:J36"/>
    <mergeCell ref="B4:L24"/>
    <mergeCell ref="I35:J35"/>
    <mergeCell ref="B31:D31"/>
    <mergeCell ref="B33:D33"/>
    <mergeCell ref="B34:D34"/>
    <mergeCell ref="E32:F32"/>
    <mergeCell ref="G32:H32"/>
    <mergeCell ref="I32:J32"/>
    <mergeCell ref="I31:J31"/>
    <mergeCell ref="I33:J33"/>
    <mergeCell ref="I34:J34"/>
    <mergeCell ref="B46:D46"/>
    <mergeCell ref="B37:D37"/>
    <mergeCell ref="E37:F37"/>
    <mergeCell ref="B1:D1"/>
    <mergeCell ref="G31:H31"/>
    <mergeCell ref="G33:H33"/>
    <mergeCell ref="G34:H34"/>
    <mergeCell ref="G35:H35"/>
    <mergeCell ref="E31:F31"/>
    <mergeCell ref="E33:F33"/>
    <mergeCell ref="E34:F34"/>
    <mergeCell ref="E35:F35"/>
    <mergeCell ref="B36:D36"/>
    <mergeCell ref="E36:F36"/>
    <mergeCell ref="G36:H36"/>
    <mergeCell ref="G37:H37"/>
    <mergeCell ref="B51:J51"/>
    <mergeCell ref="I38:J38"/>
    <mergeCell ref="G47:H47"/>
    <mergeCell ref="I47:J47"/>
    <mergeCell ref="G38:H38"/>
    <mergeCell ref="G41:H41"/>
    <mergeCell ref="G44:H44"/>
    <mergeCell ref="I41:J41"/>
    <mergeCell ref="I44:J44"/>
    <mergeCell ref="E38:F38"/>
    <mergeCell ref="E41:F41"/>
    <mergeCell ref="E44:F44"/>
    <mergeCell ref="E47:F47"/>
    <mergeCell ref="B45:D45"/>
    <mergeCell ref="B39:D39"/>
    <mergeCell ref="B40:D40"/>
  </mergeCells>
  <conditionalFormatting sqref="B74:B81 B83:B103 B55:B72">
    <cfRule type="containsText" dxfId="91" priority="4" operator="containsText" text="Samverkanspartner">
      <formula>NOT(ISERROR(SEARCH("Samverkanspartner",B55)))</formula>
    </cfRule>
  </conditionalFormatting>
  <conditionalFormatting sqref="B73">
    <cfRule type="containsText" dxfId="90" priority="3" operator="containsText" text="Samverkanspartner">
      <formula>NOT(ISERROR(SEARCH("Samverkanspartner",B73)))</formula>
    </cfRule>
  </conditionalFormatting>
  <conditionalFormatting sqref="B82">
    <cfRule type="containsText" dxfId="89" priority="2" operator="containsText" text="Samverkanspartner">
      <formula>NOT(ISERROR(SEARCH("Samverkanspartner",B82)))</formula>
    </cfRule>
  </conditionalFormatting>
  <dataValidations count="1">
    <dataValidation type="list" allowBlank="1" showInputMessage="1" showErrorMessage="1" sqref="B90:B93 B56:B65 B98:B103 B80:B85 B70:B75" xr:uid="{00000000-0002-0000-0100-000000000000}">
      <formula1>"Egna myndigheten,Samverkanspartner"</formula1>
    </dataValidation>
  </dataValidations>
  <hyperlinks>
    <hyperlink ref="B1:D1" location="'Del 1-4, Projektplan'!A1" display="Klicka här för att komma tillbaka till projektplanen" xr:uid="{00000000-0004-0000-0100-000000000000}"/>
  </hyperlinks>
  <pageMargins left="0.7" right="0.7" top="1.0067708333333334" bottom="0.75" header="0.3" footer="0.3"/>
  <pageSetup paperSize="9" scale="89" orientation="landscape" r:id="rId2"/>
  <headerFooter>
    <oddHeader xml:space="preserve">&amp;L&amp;G&amp;R&amp;"+,Fet"&amp;9Budget - ansökan om medel från anslag 2:4 Krisberedskap&amp;"+,Normal"&amp;K00+000 ........&amp;K01+000
  &amp;K00+000  .......&amp;K01+000
&amp;P(&amp;N)&amp;K00+000. ........&amp;K01+000
</oddHeader>
  </headerFooter>
  <rowBreaks count="3" manualBreakCount="3">
    <brk id="25" max="12" man="1"/>
    <brk id="66" max="12" man="1"/>
    <brk id="95" max="12" man="1"/>
  </rowBreaks>
  <drawing r:id="rId3"/>
  <legacyDrawing r:id="rId4"/>
  <legacyDrawingHF r:id="rId5"/>
  <tableParts count="5">
    <tablePart r:id="rId6"/>
    <tablePart r:id="rId7"/>
    <tablePart r:id="rId8"/>
    <tablePart r:id="rId9"/>
    <tablePart r:id="rId10"/>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Koppling!$B$2:$B$4</xm:f>
          </x14:formula1>
          <xm:sqref>D56:D65 D70:D75 D80:D85 D90:D93 D98:D103</xm:sqref>
        </x14:dataValidation>
        <x14:dataValidation type="list" allowBlank="1" showInputMessage="1" showErrorMessage="1" xr:uid="{00000000-0002-0000-0100-000002000000}">
          <x14:formula1>
            <xm:f>Koppling!$D$3:$D$4</xm:f>
          </x14:formula1>
          <xm:sqref>B51:J51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tabColor theme="8" tint="0.79998168889431442"/>
  </sheetPr>
  <dimension ref="A1:N115"/>
  <sheetViews>
    <sheetView showGridLines="0" zoomScale="110" zoomScaleNormal="110" workbookViewId="0">
      <selection activeCell="J64" sqref="J64"/>
    </sheetView>
  </sheetViews>
  <sheetFormatPr defaultColWidth="8.75" defaultRowHeight="15" x14ac:dyDescent="0.25"/>
  <cols>
    <col min="1" max="1" width="0.5" style="9" customWidth="1"/>
    <col min="2" max="9" width="9.25" style="9" customWidth="1"/>
    <col min="10" max="10" width="10.25" style="9" bestFit="1" customWidth="1"/>
    <col min="11" max="11" width="0.5" style="49" customWidth="1"/>
    <col min="12" max="16384" width="8.75" style="49"/>
  </cols>
  <sheetData>
    <row r="1" spans="2:12" x14ac:dyDescent="0.25">
      <c r="B1" s="383" t="s">
        <v>37</v>
      </c>
      <c r="C1" s="383"/>
      <c r="D1" s="383"/>
      <c r="E1" s="383"/>
      <c r="F1" s="383"/>
      <c r="I1" s="100"/>
      <c r="J1" s="101"/>
      <c r="K1" s="1"/>
    </row>
    <row r="2" spans="2:12" x14ac:dyDescent="0.25">
      <c r="B2" s="102"/>
      <c r="C2" s="102"/>
      <c r="D2" s="102"/>
      <c r="E2" s="102"/>
      <c r="F2" s="102"/>
      <c r="G2" s="102"/>
      <c r="H2" s="102"/>
      <c r="I2" s="102"/>
      <c r="J2" s="102"/>
      <c r="K2" s="50"/>
    </row>
    <row r="3" spans="2:12" ht="18" x14ac:dyDescent="0.25">
      <c r="B3" s="86" t="s">
        <v>113</v>
      </c>
      <c r="C3" s="102"/>
      <c r="D3" s="102"/>
      <c r="E3" s="102"/>
      <c r="F3" s="102"/>
      <c r="G3" s="102"/>
      <c r="H3" s="102"/>
      <c r="I3" s="102"/>
      <c r="J3" s="102"/>
      <c r="K3" s="50"/>
    </row>
    <row r="4" spans="2:12" x14ac:dyDescent="0.25">
      <c r="B4" s="320" t="s">
        <v>241</v>
      </c>
      <c r="C4" s="321"/>
      <c r="D4" s="321"/>
      <c r="E4" s="321"/>
      <c r="F4" s="321"/>
      <c r="G4" s="321"/>
      <c r="H4" s="321"/>
      <c r="I4" s="321"/>
      <c r="J4" s="322"/>
      <c r="K4" s="50"/>
    </row>
    <row r="5" spans="2:12" x14ac:dyDescent="0.25">
      <c r="B5" s="323"/>
      <c r="C5" s="324"/>
      <c r="D5" s="324"/>
      <c r="E5" s="324"/>
      <c r="F5" s="324"/>
      <c r="G5" s="324"/>
      <c r="H5" s="324"/>
      <c r="I5" s="324"/>
      <c r="J5" s="325"/>
      <c r="K5" s="50"/>
      <c r="L5" s="93"/>
    </row>
    <row r="6" spans="2:12" x14ac:dyDescent="0.25">
      <c r="B6" s="323"/>
      <c r="C6" s="324"/>
      <c r="D6" s="324"/>
      <c r="E6" s="324"/>
      <c r="F6" s="324"/>
      <c r="G6" s="324"/>
      <c r="H6" s="324"/>
      <c r="I6" s="324"/>
      <c r="J6" s="325"/>
      <c r="K6" s="50"/>
      <c r="L6" s="93"/>
    </row>
    <row r="7" spans="2:12" x14ac:dyDescent="0.25">
      <c r="B7" s="323"/>
      <c r="C7" s="324"/>
      <c r="D7" s="324"/>
      <c r="E7" s="324"/>
      <c r="F7" s="324"/>
      <c r="G7" s="324"/>
      <c r="H7" s="324"/>
      <c r="I7" s="324"/>
      <c r="J7" s="325"/>
      <c r="K7" s="50"/>
      <c r="L7" s="93"/>
    </row>
    <row r="8" spans="2:12" x14ac:dyDescent="0.25">
      <c r="B8" s="323"/>
      <c r="C8" s="324"/>
      <c r="D8" s="324"/>
      <c r="E8" s="324"/>
      <c r="F8" s="324"/>
      <c r="G8" s="324"/>
      <c r="H8" s="324"/>
      <c r="I8" s="324"/>
      <c r="J8" s="325"/>
      <c r="K8" s="50"/>
      <c r="L8" s="93"/>
    </row>
    <row r="9" spans="2:12" x14ac:dyDescent="0.25">
      <c r="B9" s="323"/>
      <c r="C9" s="324"/>
      <c r="D9" s="324"/>
      <c r="E9" s="324"/>
      <c r="F9" s="324"/>
      <c r="G9" s="324"/>
      <c r="H9" s="324"/>
      <c r="I9" s="324"/>
      <c r="J9" s="325"/>
      <c r="K9" s="50"/>
      <c r="L9" s="93"/>
    </row>
    <row r="10" spans="2:12" x14ac:dyDescent="0.25">
      <c r="B10" s="323"/>
      <c r="C10" s="324"/>
      <c r="D10" s="324"/>
      <c r="E10" s="324"/>
      <c r="F10" s="324"/>
      <c r="G10" s="324"/>
      <c r="H10" s="324"/>
      <c r="I10" s="324"/>
      <c r="J10" s="325"/>
      <c r="K10" s="50"/>
      <c r="L10" s="93"/>
    </row>
    <row r="11" spans="2:12" x14ac:dyDescent="0.25">
      <c r="B11" s="323"/>
      <c r="C11" s="324"/>
      <c r="D11" s="324"/>
      <c r="E11" s="324"/>
      <c r="F11" s="324"/>
      <c r="G11" s="324"/>
      <c r="H11" s="324"/>
      <c r="I11" s="324"/>
      <c r="J11" s="325"/>
      <c r="K11" s="50"/>
      <c r="L11" s="93"/>
    </row>
    <row r="12" spans="2:12" x14ac:dyDescent="0.25">
      <c r="B12" s="323"/>
      <c r="C12" s="324"/>
      <c r="D12" s="324"/>
      <c r="E12" s="324"/>
      <c r="F12" s="324"/>
      <c r="G12" s="324"/>
      <c r="H12" s="324"/>
      <c r="I12" s="324"/>
      <c r="J12" s="325"/>
      <c r="K12" s="50"/>
      <c r="L12" s="93"/>
    </row>
    <row r="13" spans="2:12" x14ac:dyDescent="0.25">
      <c r="B13" s="323"/>
      <c r="C13" s="324"/>
      <c r="D13" s="324"/>
      <c r="E13" s="324"/>
      <c r="F13" s="324"/>
      <c r="G13" s="324"/>
      <c r="H13" s="324"/>
      <c r="I13" s="324"/>
      <c r="J13" s="325"/>
      <c r="K13" s="50"/>
      <c r="L13" s="93"/>
    </row>
    <row r="14" spans="2:12" x14ac:dyDescent="0.25">
      <c r="B14" s="323"/>
      <c r="C14" s="324"/>
      <c r="D14" s="324"/>
      <c r="E14" s="324"/>
      <c r="F14" s="324"/>
      <c r="G14" s="324"/>
      <c r="H14" s="324"/>
      <c r="I14" s="324"/>
      <c r="J14" s="325"/>
      <c r="K14" s="50"/>
      <c r="L14" s="93"/>
    </row>
    <row r="15" spans="2:12" x14ac:dyDescent="0.25">
      <c r="B15" s="323"/>
      <c r="C15" s="324"/>
      <c r="D15" s="324"/>
      <c r="E15" s="324"/>
      <c r="F15" s="324"/>
      <c r="G15" s="324"/>
      <c r="H15" s="324"/>
      <c r="I15" s="324"/>
      <c r="J15" s="325"/>
      <c r="K15" s="50"/>
    </row>
    <row r="16" spans="2:12" x14ac:dyDescent="0.25">
      <c r="B16" s="326"/>
      <c r="C16" s="327"/>
      <c r="D16" s="327"/>
      <c r="E16" s="327"/>
      <c r="F16" s="327"/>
      <c r="G16" s="327"/>
      <c r="H16" s="327"/>
      <c r="I16" s="327"/>
      <c r="J16" s="328"/>
      <c r="K16" s="50"/>
    </row>
    <row r="17" spans="1:11" x14ac:dyDescent="0.25">
      <c r="B17" s="102"/>
      <c r="C17" s="102"/>
      <c r="D17" s="102"/>
      <c r="E17" s="102"/>
      <c r="F17" s="102"/>
      <c r="G17" s="102"/>
      <c r="H17" s="102"/>
      <c r="I17" s="102"/>
      <c r="J17" s="102"/>
      <c r="K17" s="50"/>
    </row>
    <row r="18" spans="1:11" ht="15.75" x14ac:dyDescent="0.25">
      <c r="B18" s="87" t="s">
        <v>39</v>
      </c>
      <c r="C18" s="102"/>
      <c r="D18" s="102"/>
      <c r="E18" s="102"/>
      <c r="F18" s="102"/>
      <c r="G18" s="102"/>
      <c r="H18" s="102"/>
      <c r="I18" s="102"/>
      <c r="J18" s="102"/>
      <c r="K18" s="50"/>
    </row>
    <row r="19" spans="1:11" x14ac:dyDescent="0.25">
      <c r="B19" s="320" t="str">
        <f>'Del 1-4, Projektplan'!B40</f>
        <v xml:space="preserve">Utveckling av näringslivets medverkan i totalförsvaret - </v>
      </c>
      <c r="C19" s="321"/>
      <c r="D19" s="321"/>
      <c r="E19" s="321"/>
      <c r="F19" s="321"/>
      <c r="G19" s="321"/>
      <c r="H19" s="321"/>
      <c r="I19" s="321"/>
      <c r="J19" s="322"/>
      <c r="K19" s="50"/>
    </row>
    <row r="20" spans="1:11" x14ac:dyDescent="0.25">
      <c r="B20" s="326"/>
      <c r="C20" s="327"/>
      <c r="D20" s="327"/>
      <c r="E20" s="327"/>
      <c r="F20" s="327"/>
      <c r="G20" s="327"/>
      <c r="H20" s="327"/>
      <c r="I20" s="327"/>
      <c r="J20" s="328"/>
      <c r="K20" s="50"/>
    </row>
    <row r="21" spans="1:11" x14ac:dyDescent="0.25">
      <c r="B21" s="104"/>
      <c r="C21" s="102"/>
      <c r="D21" s="102"/>
      <c r="E21" s="102"/>
      <c r="F21" s="102"/>
      <c r="G21" s="102"/>
      <c r="H21" s="102"/>
      <c r="I21" s="102"/>
      <c r="J21" s="102"/>
      <c r="K21" s="50"/>
    </row>
    <row r="22" spans="1:11" s="55" customFormat="1" ht="15.75" x14ac:dyDescent="0.25">
      <c r="A22" s="53"/>
      <c r="B22" s="111" t="s">
        <v>242</v>
      </c>
      <c r="C22" s="112"/>
      <c r="D22" s="112"/>
      <c r="E22" s="112"/>
      <c r="F22" s="112"/>
      <c r="G22" s="112"/>
      <c r="H22" s="112"/>
      <c r="I22" s="112"/>
      <c r="J22" s="112"/>
      <c r="K22" s="54"/>
    </row>
    <row r="23" spans="1:11" s="55" customFormat="1" x14ac:dyDescent="0.25">
      <c r="A23" s="53"/>
      <c r="B23" s="112"/>
      <c r="C23" s="112"/>
      <c r="D23" s="112"/>
      <c r="E23" s="112"/>
      <c r="F23" s="112"/>
      <c r="G23" s="112"/>
      <c r="H23" s="112"/>
      <c r="I23" s="112"/>
      <c r="J23" s="112"/>
      <c r="K23" s="54"/>
    </row>
    <row r="24" spans="1:11" s="55" customFormat="1" x14ac:dyDescent="0.25">
      <c r="A24" s="53"/>
      <c r="B24" s="112"/>
      <c r="C24" s="112"/>
      <c r="D24" s="112"/>
      <c r="E24" s="112"/>
      <c r="F24" s="112"/>
      <c r="G24" s="112"/>
      <c r="H24" s="112"/>
      <c r="I24" s="112"/>
      <c r="J24" s="112"/>
      <c r="K24" s="54"/>
    </row>
    <row r="25" spans="1:11" x14ac:dyDescent="0.25">
      <c r="B25" s="112"/>
      <c r="C25" s="112"/>
      <c r="D25" s="112"/>
      <c r="E25" s="112"/>
      <c r="F25" s="112"/>
      <c r="G25" s="112"/>
      <c r="H25" s="112"/>
      <c r="I25" s="112"/>
      <c r="J25" s="112"/>
      <c r="K25" s="50"/>
    </row>
    <row r="26" spans="1:11" x14ac:dyDescent="0.25">
      <c r="B26" s="113"/>
      <c r="C26" s="113"/>
      <c r="D26" s="113"/>
      <c r="E26" s="113"/>
      <c r="F26" s="113"/>
      <c r="G26" s="113"/>
      <c r="H26" s="113"/>
      <c r="I26" s="113"/>
      <c r="J26" s="113"/>
      <c r="K26" s="50"/>
    </row>
    <row r="27" spans="1:11" x14ac:dyDescent="0.25">
      <c r="B27" s="113"/>
      <c r="C27" s="113"/>
      <c r="D27" s="113"/>
      <c r="E27" s="113"/>
      <c r="F27" s="113"/>
      <c r="G27" s="113"/>
      <c r="H27" s="113"/>
      <c r="I27" s="113"/>
      <c r="J27" s="113"/>
      <c r="K27" s="50"/>
    </row>
    <row r="28" spans="1:11" x14ac:dyDescent="0.25">
      <c r="B28" s="113"/>
      <c r="C28" s="113"/>
      <c r="D28" s="113"/>
      <c r="E28" s="113"/>
      <c r="F28" s="113"/>
      <c r="G28" s="113"/>
      <c r="H28" s="113"/>
      <c r="I28" s="113"/>
      <c r="J28" s="113"/>
      <c r="K28" s="50"/>
    </row>
    <row r="29" spans="1:11" x14ac:dyDescent="0.25">
      <c r="B29" s="113"/>
      <c r="C29" s="113"/>
      <c r="D29" s="113"/>
      <c r="E29" s="113"/>
      <c r="F29" s="113"/>
      <c r="G29" s="113"/>
      <c r="H29" s="113"/>
      <c r="I29" s="113"/>
      <c r="J29" s="113"/>
      <c r="K29" s="50"/>
    </row>
    <row r="30" spans="1:11" x14ac:dyDescent="0.25">
      <c r="B30" s="113"/>
      <c r="C30" s="113"/>
      <c r="D30" s="113"/>
      <c r="E30" s="113"/>
      <c r="F30" s="113"/>
      <c r="G30" s="113"/>
      <c r="H30" s="113"/>
      <c r="I30" s="113"/>
      <c r="J30" s="113"/>
      <c r="K30" s="50"/>
    </row>
    <row r="31" spans="1:11" ht="14.25" customHeight="1" x14ac:dyDescent="0.25">
      <c r="B31" s="87" t="s">
        <v>243</v>
      </c>
      <c r="C31" s="105"/>
      <c r="D31" s="105"/>
      <c r="E31" s="105"/>
      <c r="F31" s="105"/>
      <c r="G31" s="105"/>
      <c r="H31" s="105"/>
      <c r="I31" s="105"/>
      <c r="J31" s="105"/>
      <c r="K31" s="50"/>
    </row>
    <row r="32" spans="1:11" x14ac:dyDescent="0.25">
      <c r="B32" s="57" t="s">
        <v>109</v>
      </c>
      <c r="C32" s="82"/>
      <c r="D32" s="82"/>
      <c r="E32" s="82"/>
      <c r="F32" s="82"/>
      <c r="G32" s="82"/>
      <c r="H32" s="82"/>
      <c r="I32" s="82"/>
      <c r="J32" s="82"/>
      <c r="K32" s="50"/>
    </row>
    <row r="33" spans="1:11" x14ac:dyDescent="0.25">
      <c r="B33" s="346"/>
      <c r="C33" s="333"/>
      <c r="D33" s="333"/>
      <c r="E33" s="333"/>
      <c r="F33" s="333"/>
      <c r="G33" s="333"/>
      <c r="H33" s="333"/>
      <c r="I33" s="333"/>
      <c r="J33" s="334"/>
      <c r="K33" s="50"/>
    </row>
    <row r="34" spans="1:11" x14ac:dyDescent="0.25">
      <c r="B34" s="335"/>
      <c r="C34" s="336"/>
      <c r="D34" s="336"/>
      <c r="E34" s="336"/>
      <c r="F34" s="336"/>
      <c r="G34" s="336"/>
      <c r="H34" s="336"/>
      <c r="I34" s="336"/>
      <c r="J34" s="337"/>
      <c r="K34" s="50"/>
    </row>
    <row r="35" spans="1:11" x14ac:dyDescent="0.25">
      <c r="B35" s="335"/>
      <c r="C35" s="336"/>
      <c r="D35" s="336"/>
      <c r="E35" s="336"/>
      <c r="F35" s="336"/>
      <c r="G35" s="336"/>
      <c r="H35" s="336"/>
      <c r="I35" s="336"/>
      <c r="J35" s="337"/>
      <c r="K35" s="50"/>
    </row>
    <row r="36" spans="1:11" x14ac:dyDescent="0.25">
      <c r="B36" s="335"/>
      <c r="C36" s="336"/>
      <c r="D36" s="336"/>
      <c r="E36" s="336"/>
      <c r="F36" s="336"/>
      <c r="G36" s="336"/>
      <c r="H36" s="336"/>
      <c r="I36" s="336"/>
      <c r="J36" s="337"/>
      <c r="K36" s="50"/>
    </row>
    <row r="37" spans="1:11" x14ac:dyDescent="0.25">
      <c r="B37" s="338"/>
      <c r="C37" s="339"/>
      <c r="D37" s="339"/>
      <c r="E37" s="339"/>
      <c r="F37" s="339"/>
      <c r="G37" s="339"/>
      <c r="H37" s="339"/>
      <c r="I37" s="339"/>
      <c r="J37" s="340"/>
      <c r="K37" s="50"/>
    </row>
    <row r="38" spans="1:11" s="55" customFormat="1" ht="15" customHeight="1" x14ac:dyDescent="0.25">
      <c r="A38" s="53"/>
      <c r="B38" s="106"/>
      <c r="C38" s="106"/>
      <c r="D38" s="106"/>
      <c r="E38" s="106"/>
      <c r="F38" s="106"/>
      <c r="G38" s="106"/>
      <c r="H38" s="106"/>
      <c r="I38" s="106"/>
      <c r="J38" s="106"/>
      <c r="K38" s="54"/>
    </row>
    <row r="39" spans="1:11" ht="15.75" x14ac:dyDescent="0.25">
      <c r="B39" s="87" t="s">
        <v>244</v>
      </c>
      <c r="C39" s="105"/>
      <c r="D39" s="105"/>
      <c r="E39" s="105"/>
      <c r="F39" s="105"/>
      <c r="G39" s="105"/>
      <c r="H39" s="105"/>
      <c r="I39" s="105"/>
      <c r="J39" s="105"/>
      <c r="K39" s="50"/>
    </row>
    <row r="40" spans="1:11" x14ac:dyDescent="0.25">
      <c r="B40" s="346"/>
      <c r="C40" s="333"/>
      <c r="D40" s="333"/>
      <c r="E40" s="333"/>
      <c r="F40" s="333"/>
      <c r="G40" s="333"/>
      <c r="H40" s="333"/>
      <c r="I40" s="333"/>
      <c r="J40" s="334"/>
      <c r="K40" s="50"/>
    </row>
    <row r="41" spans="1:11" x14ac:dyDescent="0.25">
      <c r="B41" s="335"/>
      <c r="C41" s="336"/>
      <c r="D41" s="336"/>
      <c r="E41" s="336"/>
      <c r="F41" s="336"/>
      <c r="G41" s="336"/>
      <c r="H41" s="336"/>
      <c r="I41" s="336"/>
      <c r="J41" s="337"/>
      <c r="K41" s="50"/>
    </row>
    <row r="42" spans="1:11" x14ac:dyDescent="0.25">
      <c r="B42" s="335"/>
      <c r="C42" s="336"/>
      <c r="D42" s="336"/>
      <c r="E42" s="336"/>
      <c r="F42" s="336"/>
      <c r="G42" s="336"/>
      <c r="H42" s="336"/>
      <c r="I42" s="336"/>
      <c r="J42" s="337"/>
      <c r="K42" s="50"/>
    </row>
    <row r="43" spans="1:11" x14ac:dyDescent="0.25">
      <c r="B43" s="335"/>
      <c r="C43" s="336"/>
      <c r="D43" s="336"/>
      <c r="E43" s="336"/>
      <c r="F43" s="336"/>
      <c r="G43" s="336"/>
      <c r="H43" s="336"/>
      <c r="I43" s="336"/>
      <c r="J43" s="337"/>
      <c r="K43" s="50"/>
    </row>
    <row r="44" spans="1:11" x14ac:dyDescent="0.25">
      <c r="B44" s="338"/>
      <c r="C44" s="339"/>
      <c r="D44" s="339"/>
      <c r="E44" s="339"/>
      <c r="F44" s="339"/>
      <c r="G44" s="339"/>
      <c r="H44" s="339"/>
      <c r="I44" s="339"/>
      <c r="J44" s="340"/>
      <c r="K44" s="50"/>
    </row>
    <row r="45" spans="1:11" ht="15.75" x14ac:dyDescent="0.25">
      <c r="B45" s="87"/>
      <c r="C45" s="102"/>
      <c r="D45" s="107"/>
      <c r="E45" s="107"/>
      <c r="F45" s="107"/>
      <c r="G45" s="107"/>
      <c r="H45" s="107"/>
      <c r="I45" s="107"/>
      <c r="J45" s="107"/>
      <c r="K45" s="50"/>
    </row>
    <row r="46" spans="1:11" s="55" customFormat="1" ht="15" customHeight="1" x14ac:dyDescent="0.25">
      <c r="A46" s="53"/>
      <c r="B46" s="117" t="s">
        <v>245</v>
      </c>
      <c r="C46" s="102"/>
      <c r="D46" s="102"/>
      <c r="E46" s="102"/>
      <c r="F46" s="102"/>
      <c r="G46" s="102"/>
      <c r="H46" s="102"/>
      <c r="I46" s="102"/>
      <c r="J46" s="102"/>
      <c r="K46" s="54"/>
    </row>
    <row r="47" spans="1:11" x14ac:dyDescent="0.25">
      <c r="B47" s="346"/>
      <c r="C47" s="333"/>
      <c r="D47" s="333"/>
      <c r="E47" s="333"/>
      <c r="F47" s="333"/>
      <c r="G47" s="333"/>
      <c r="H47" s="333"/>
      <c r="I47" s="333"/>
      <c r="J47" s="334"/>
      <c r="K47" s="50"/>
    </row>
    <row r="48" spans="1:11" x14ac:dyDescent="0.25">
      <c r="B48" s="335"/>
      <c r="C48" s="336"/>
      <c r="D48" s="336"/>
      <c r="E48" s="336"/>
      <c r="F48" s="336"/>
      <c r="G48" s="336"/>
      <c r="H48" s="336"/>
      <c r="I48" s="336"/>
      <c r="J48" s="337"/>
      <c r="K48" s="50"/>
    </row>
    <row r="49" spans="1:11" x14ac:dyDescent="0.25">
      <c r="B49" s="338"/>
      <c r="C49" s="339"/>
      <c r="D49" s="339"/>
      <c r="E49" s="339"/>
      <c r="F49" s="339"/>
      <c r="G49" s="339"/>
      <c r="H49" s="339"/>
      <c r="I49" s="339"/>
      <c r="J49" s="340"/>
      <c r="K49" s="50"/>
    </row>
    <row r="50" spans="1:11" s="55" customFormat="1" ht="15" customHeight="1" x14ac:dyDescent="0.25">
      <c r="A50" s="53"/>
      <c r="B50" s="87"/>
      <c r="C50" s="102"/>
      <c r="D50" s="102"/>
      <c r="E50" s="102"/>
      <c r="F50" s="102"/>
      <c r="G50" s="102"/>
      <c r="H50" s="102"/>
      <c r="I50" s="102"/>
      <c r="J50" s="102"/>
      <c r="K50" s="54"/>
    </row>
    <row r="51" spans="1:11" s="55" customFormat="1" ht="15" customHeight="1" x14ac:dyDescent="0.25">
      <c r="A51" s="53"/>
      <c r="B51" s="87" t="s">
        <v>251</v>
      </c>
      <c r="C51" s="102"/>
      <c r="D51" s="102"/>
      <c r="E51" s="102"/>
      <c r="F51" s="102"/>
      <c r="G51" s="102"/>
      <c r="H51" s="102"/>
      <c r="I51" s="102"/>
      <c r="J51" s="102"/>
      <c r="K51" s="54"/>
    </row>
    <row r="52" spans="1:11" s="55" customFormat="1" ht="15" customHeight="1" x14ac:dyDescent="0.25">
      <c r="A52" s="53"/>
      <c r="B52" s="108"/>
      <c r="C52" s="109"/>
      <c r="D52" s="109"/>
      <c r="E52" s="109"/>
      <c r="F52" s="109"/>
      <c r="G52" s="109"/>
      <c r="H52" s="109"/>
      <c r="I52" s="109"/>
      <c r="J52" s="109"/>
      <c r="K52" s="54"/>
    </row>
    <row r="53" spans="1:11" x14ac:dyDescent="0.25">
      <c r="B53" s="110"/>
      <c r="C53" s="109"/>
      <c r="D53" s="109"/>
      <c r="E53" s="109"/>
      <c r="F53" s="109"/>
      <c r="G53" s="109"/>
      <c r="H53" s="109"/>
      <c r="I53" s="109"/>
      <c r="J53" s="109"/>
      <c r="K53" s="50"/>
    </row>
    <row r="54" spans="1:11" x14ac:dyDescent="0.25">
      <c r="B54" s="110"/>
      <c r="C54" s="109"/>
      <c r="D54" s="109"/>
      <c r="E54" s="109"/>
      <c r="F54" s="109"/>
      <c r="G54" s="109"/>
      <c r="H54" s="109"/>
      <c r="I54" s="109"/>
      <c r="J54" s="109"/>
      <c r="K54" s="50"/>
    </row>
    <row r="55" spans="1:11" x14ac:dyDescent="0.25">
      <c r="B55" s="110"/>
      <c r="C55" s="109"/>
      <c r="D55" s="109"/>
      <c r="E55" s="109"/>
      <c r="F55" s="109"/>
      <c r="G55" s="109"/>
      <c r="H55" s="109"/>
      <c r="I55" s="109"/>
      <c r="J55" s="109"/>
      <c r="K55" s="50"/>
    </row>
    <row r="56" spans="1:11" x14ac:dyDescent="0.25">
      <c r="B56" s="110"/>
      <c r="C56" s="109"/>
      <c r="D56" s="109"/>
      <c r="E56" s="109"/>
      <c r="F56" s="109"/>
      <c r="G56" s="109"/>
      <c r="H56" s="109"/>
      <c r="I56" s="109"/>
      <c r="J56" s="109"/>
      <c r="K56" s="50"/>
    </row>
    <row r="57" spans="1:11" x14ac:dyDescent="0.25">
      <c r="B57" s="110"/>
      <c r="C57" s="109"/>
      <c r="D57" s="109"/>
      <c r="E57" s="102"/>
      <c r="F57" s="387"/>
      <c r="G57" s="387"/>
      <c r="H57" s="387"/>
      <c r="I57" s="387"/>
      <c r="J57" s="387"/>
      <c r="K57" s="50"/>
    </row>
    <row r="58" spans="1:11" x14ac:dyDescent="0.25">
      <c r="B58" s="104"/>
      <c r="C58" s="102"/>
      <c r="D58" s="102"/>
      <c r="E58" s="102"/>
      <c r="F58" s="102"/>
      <c r="G58" s="102"/>
      <c r="H58" s="102"/>
      <c r="I58" s="102"/>
      <c r="J58" s="102"/>
      <c r="K58" s="50"/>
    </row>
    <row r="59" spans="1:11" ht="15.75" x14ac:dyDescent="0.25">
      <c r="B59" s="111" t="s">
        <v>246</v>
      </c>
      <c r="C59" s="102"/>
      <c r="D59" s="102"/>
      <c r="E59" s="102"/>
      <c r="F59" s="102"/>
      <c r="G59" s="102"/>
      <c r="H59" s="102"/>
      <c r="I59" s="102"/>
      <c r="J59" s="102"/>
      <c r="K59" s="50"/>
    </row>
    <row r="60" spans="1:11" s="55" customFormat="1" ht="16.899999999999999" customHeight="1" x14ac:dyDescent="0.25">
      <c r="A60" s="53"/>
      <c r="B60" s="116" t="s">
        <v>247</v>
      </c>
      <c r="C60" s="103"/>
      <c r="D60" s="103"/>
      <c r="E60" s="103"/>
      <c r="F60" s="103"/>
      <c r="G60" s="103"/>
      <c r="H60" s="103"/>
      <c r="I60" s="103"/>
      <c r="J60" s="103"/>
      <c r="K60" s="54"/>
    </row>
    <row r="61" spans="1:11" x14ac:dyDescent="0.25">
      <c r="B61" s="113"/>
      <c r="C61" s="113"/>
      <c r="D61" s="113"/>
      <c r="E61" s="113"/>
      <c r="F61" s="113"/>
      <c r="G61" s="113"/>
      <c r="H61" s="113"/>
      <c r="I61" s="113"/>
      <c r="J61" s="113"/>
      <c r="K61" s="50"/>
    </row>
    <row r="62" spans="1:11" x14ac:dyDescent="0.25">
      <c r="B62" s="384" t="s">
        <v>106</v>
      </c>
      <c r="C62" s="385"/>
      <c r="D62" s="385"/>
      <c r="E62" s="385"/>
      <c r="F62" s="386"/>
      <c r="G62" s="386"/>
      <c r="H62" s="386"/>
      <c r="I62" s="386"/>
      <c r="J62" s="386"/>
      <c r="K62" s="50"/>
    </row>
    <row r="63" spans="1:11" x14ac:dyDescent="0.25">
      <c r="B63" s="99"/>
      <c r="C63" s="99"/>
      <c r="D63" s="99"/>
      <c r="E63" s="99"/>
      <c r="F63" s="99"/>
      <c r="G63" s="99"/>
      <c r="H63" s="99"/>
      <c r="I63" s="49"/>
      <c r="J63" s="113"/>
      <c r="K63" s="50"/>
    </row>
    <row r="64" spans="1:11" x14ac:dyDescent="0.25">
      <c r="B64" s="379" t="s">
        <v>103</v>
      </c>
      <c r="C64" s="380"/>
      <c r="D64" s="380"/>
      <c r="E64" s="380"/>
      <c r="F64" s="381" t="s">
        <v>105</v>
      </c>
      <c r="G64" s="381"/>
      <c r="H64" s="381"/>
      <c r="I64" s="381"/>
      <c r="J64" s="169" t="s">
        <v>248</v>
      </c>
      <c r="K64" s="50"/>
    </row>
    <row r="65" spans="1:14" ht="18" customHeight="1" x14ac:dyDescent="0.25">
      <c r="B65" s="382"/>
      <c r="C65" s="382"/>
      <c r="D65" s="382"/>
      <c r="E65" s="382"/>
      <c r="F65" s="382"/>
      <c r="G65" s="382"/>
      <c r="H65" s="382"/>
      <c r="I65" s="382"/>
      <c r="J65" s="85" t="s">
        <v>49</v>
      </c>
      <c r="K65" s="50"/>
    </row>
    <row r="66" spans="1:14" s="9" customFormat="1" ht="18" customHeight="1" x14ac:dyDescent="0.25">
      <c r="B66" s="382"/>
      <c r="C66" s="382"/>
      <c r="D66" s="382"/>
      <c r="E66" s="382"/>
      <c r="F66" s="382"/>
      <c r="G66" s="382"/>
      <c r="H66" s="382"/>
      <c r="I66" s="382"/>
      <c r="J66" s="85" t="s">
        <v>49</v>
      </c>
      <c r="K66" s="50"/>
    </row>
    <row r="67" spans="1:14" s="9" customFormat="1" ht="18" customHeight="1" x14ac:dyDescent="0.25">
      <c r="B67" s="382"/>
      <c r="C67" s="382"/>
      <c r="D67" s="382"/>
      <c r="E67" s="382"/>
      <c r="F67" s="382"/>
      <c r="G67" s="382"/>
      <c r="H67" s="382"/>
      <c r="I67" s="382"/>
      <c r="J67" s="85" t="s">
        <v>49</v>
      </c>
      <c r="K67" s="50"/>
    </row>
    <row r="68" spans="1:14" s="9" customFormat="1" ht="18" customHeight="1" x14ac:dyDescent="0.25">
      <c r="B68" s="382"/>
      <c r="C68" s="382"/>
      <c r="D68" s="382"/>
      <c r="E68" s="382"/>
      <c r="F68" s="382"/>
      <c r="G68" s="382"/>
      <c r="H68" s="382"/>
      <c r="I68" s="382"/>
      <c r="J68" s="85" t="s">
        <v>49</v>
      </c>
      <c r="K68" s="50"/>
    </row>
    <row r="69" spans="1:14" ht="18" customHeight="1" x14ac:dyDescent="0.25">
      <c r="B69" s="382"/>
      <c r="C69" s="382"/>
      <c r="D69" s="382"/>
      <c r="E69" s="382"/>
      <c r="F69" s="382"/>
      <c r="G69" s="382"/>
      <c r="H69" s="382"/>
      <c r="I69" s="382"/>
      <c r="J69" s="85" t="s">
        <v>49</v>
      </c>
      <c r="K69" s="50"/>
    </row>
    <row r="70" spans="1:14" s="9" customFormat="1" ht="18" customHeight="1" x14ac:dyDescent="0.25">
      <c r="B70" s="382"/>
      <c r="C70" s="382"/>
      <c r="D70" s="382"/>
      <c r="E70" s="382"/>
      <c r="F70" s="382"/>
      <c r="G70" s="382"/>
      <c r="H70" s="382"/>
      <c r="I70" s="382"/>
      <c r="J70" s="85" t="s">
        <v>49</v>
      </c>
      <c r="K70" s="50"/>
    </row>
    <row r="71" spans="1:14" s="9" customFormat="1" ht="18" customHeight="1" x14ac:dyDescent="0.25">
      <c r="B71" s="382"/>
      <c r="C71" s="382"/>
      <c r="D71" s="382"/>
      <c r="E71" s="382"/>
      <c r="F71" s="382"/>
      <c r="G71" s="382"/>
      <c r="H71" s="382"/>
      <c r="I71" s="382"/>
      <c r="J71" s="85" t="s">
        <v>49</v>
      </c>
      <c r="K71" s="50"/>
    </row>
    <row r="72" spans="1:14" s="9" customFormat="1" ht="18" customHeight="1" x14ac:dyDescent="0.25">
      <c r="B72" s="382"/>
      <c r="C72" s="382"/>
      <c r="D72" s="382"/>
      <c r="E72" s="382"/>
      <c r="F72" s="382"/>
      <c r="G72" s="382"/>
      <c r="H72" s="382"/>
      <c r="I72" s="382"/>
      <c r="J72" s="85" t="s">
        <v>49</v>
      </c>
      <c r="K72" s="50"/>
    </row>
    <row r="73" spans="1:14" x14ac:dyDescent="0.25">
      <c r="B73" s="114"/>
      <c r="C73" s="114"/>
      <c r="D73" s="114"/>
      <c r="E73" s="114"/>
      <c r="F73" s="114"/>
      <c r="G73" s="114"/>
      <c r="H73" s="114"/>
      <c r="I73" s="114"/>
      <c r="J73" s="114"/>
      <c r="K73" s="50"/>
      <c r="N73" s="118"/>
    </row>
    <row r="74" spans="1:14" ht="15.75" x14ac:dyDescent="0.25">
      <c r="B74" s="111" t="s">
        <v>249</v>
      </c>
      <c r="C74" s="102"/>
      <c r="D74" s="102"/>
      <c r="E74" s="102"/>
      <c r="F74" s="102"/>
      <c r="G74" s="102"/>
      <c r="H74" s="102"/>
      <c r="I74" s="102"/>
      <c r="J74" s="102"/>
      <c r="K74" s="50"/>
      <c r="N74" s="119"/>
    </row>
    <row r="75" spans="1:14" x14ac:dyDescent="0.25">
      <c r="B75" s="254" t="s">
        <v>110</v>
      </c>
      <c r="C75" s="254"/>
      <c r="D75" s="254"/>
      <c r="E75" s="254"/>
      <c r="F75" s="254"/>
      <c r="G75" s="254"/>
      <c r="H75" s="254"/>
      <c r="I75" s="254"/>
      <c r="J75" s="254"/>
      <c r="K75" s="50"/>
      <c r="N75" s="119"/>
    </row>
    <row r="76" spans="1:14" x14ac:dyDescent="0.25">
      <c r="B76" s="254"/>
      <c r="C76" s="254"/>
      <c r="D76" s="254"/>
      <c r="E76" s="254"/>
      <c r="F76" s="254"/>
      <c r="G76" s="254"/>
      <c r="H76" s="254"/>
      <c r="I76" s="254"/>
      <c r="J76" s="254"/>
      <c r="K76" s="50"/>
      <c r="N76" s="119"/>
    </row>
    <row r="77" spans="1:14" s="55" customFormat="1" ht="16.899999999999999" customHeight="1" x14ac:dyDescent="0.25">
      <c r="A77" s="53"/>
      <c r="B77" s="116" t="s">
        <v>104</v>
      </c>
      <c r="C77" s="116"/>
      <c r="D77" s="116"/>
      <c r="E77" s="116"/>
      <c r="F77" s="116"/>
      <c r="G77" s="116"/>
      <c r="H77" s="116"/>
      <c r="I77" s="116"/>
      <c r="J77" s="116"/>
      <c r="K77" s="54"/>
      <c r="N77" s="119"/>
    </row>
    <row r="78" spans="1:14" x14ac:dyDescent="0.25">
      <c r="B78" s="346"/>
      <c r="C78" s="333"/>
      <c r="D78" s="333"/>
      <c r="E78" s="333"/>
      <c r="F78" s="333"/>
      <c r="G78" s="333"/>
      <c r="H78" s="333"/>
      <c r="I78" s="333"/>
      <c r="J78" s="334"/>
      <c r="K78" s="50"/>
      <c r="N78" s="119"/>
    </row>
    <row r="79" spans="1:14" x14ac:dyDescent="0.25">
      <c r="B79" s="335"/>
      <c r="C79" s="336"/>
      <c r="D79" s="336"/>
      <c r="E79" s="336"/>
      <c r="F79" s="336"/>
      <c r="G79" s="336"/>
      <c r="H79" s="336"/>
      <c r="I79" s="336"/>
      <c r="J79" s="337"/>
      <c r="K79" s="50"/>
      <c r="N79" s="120"/>
    </row>
    <row r="80" spans="1:14" x14ac:dyDescent="0.25">
      <c r="B80" s="338"/>
      <c r="C80" s="339"/>
      <c r="D80" s="339"/>
      <c r="E80" s="339"/>
      <c r="F80" s="339"/>
      <c r="G80" s="339"/>
      <c r="H80" s="339"/>
      <c r="I80" s="339"/>
      <c r="J80" s="340"/>
      <c r="K80" s="50"/>
      <c r="N80" s="118"/>
    </row>
    <row r="81" spans="1:14" x14ac:dyDescent="0.25">
      <c r="B81" s="104"/>
      <c r="C81" s="102"/>
      <c r="D81" s="102"/>
      <c r="E81" s="102"/>
      <c r="F81" s="102"/>
      <c r="G81" s="102"/>
      <c r="H81" s="102"/>
      <c r="I81" s="102"/>
      <c r="J81" s="102"/>
      <c r="K81" s="50"/>
      <c r="N81" s="118"/>
    </row>
    <row r="82" spans="1:14" ht="15.75" x14ac:dyDescent="0.25">
      <c r="B82" s="111" t="s">
        <v>250</v>
      </c>
      <c r="C82" s="102"/>
      <c r="D82" s="102"/>
      <c r="E82" s="102"/>
      <c r="F82" s="102"/>
      <c r="G82" s="102"/>
      <c r="H82" s="102"/>
      <c r="I82" s="102"/>
      <c r="J82" s="102"/>
      <c r="K82" s="50"/>
      <c r="N82" s="121"/>
    </row>
    <row r="83" spans="1:14" x14ac:dyDescent="0.25">
      <c r="B83" s="115"/>
      <c r="C83" s="102"/>
      <c r="D83" s="102"/>
      <c r="E83" s="102"/>
      <c r="F83" s="102"/>
      <c r="G83" s="102"/>
      <c r="H83" s="102"/>
      <c r="I83" s="102"/>
      <c r="J83" s="102"/>
      <c r="K83" s="50"/>
      <c r="N83" s="118"/>
    </row>
    <row r="84" spans="1:14" x14ac:dyDescent="0.25">
      <c r="B84" s="115"/>
      <c r="C84" s="102"/>
      <c r="D84" s="102"/>
      <c r="E84" s="102"/>
      <c r="F84" s="102"/>
      <c r="G84" s="102"/>
      <c r="H84" s="102"/>
      <c r="I84" s="102"/>
      <c r="J84" s="102"/>
      <c r="K84" s="50"/>
    </row>
    <row r="85" spans="1:14" x14ac:dyDescent="0.25">
      <c r="B85" s="115"/>
      <c r="C85" s="102"/>
      <c r="D85" s="102"/>
      <c r="E85" s="102"/>
      <c r="F85" s="102"/>
      <c r="G85" s="102"/>
      <c r="H85" s="102"/>
      <c r="I85" s="102"/>
      <c r="J85" s="102"/>
      <c r="K85" s="50"/>
      <c r="N85" s="122"/>
    </row>
    <row r="86" spans="1:14" x14ac:dyDescent="0.25">
      <c r="B86" s="115"/>
      <c r="C86" s="102"/>
      <c r="D86" s="102"/>
      <c r="E86" s="102"/>
      <c r="F86" s="102"/>
      <c r="G86" s="102"/>
      <c r="H86" s="102"/>
      <c r="I86" s="102"/>
      <c r="J86" s="102"/>
      <c r="K86" s="50"/>
      <c r="N86" s="122"/>
    </row>
    <row r="87" spans="1:14" x14ac:dyDescent="0.25">
      <c r="B87" s="115"/>
      <c r="C87" s="102"/>
      <c r="D87" s="102"/>
      <c r="E87" s="102"/>
      <c r="F87" s="102"/>
      <c r="G87" s="102"/>
      <c r="H87" s="102"/>
      <c r="I87" s="102"/>
      <c r="J87" s="102"/>
      <c r="K87" s="50"/>
      <c r="N87" s="122"/>
    </row>
    <row r="88" spans="1:14" x14ac:dyDescent="0.25">
      <c r="B88" s="115"/>
      <c r="C88" s="102"/>
      <c r="D88" s="102"/>
      <c r="E88" s="102"/>
      <c r="F88" s="102"/>
      <c r="G88" s="102"/>
      <c r="H88" s="102"/>
      <c r="I88" s="102"/>
      <c r="J88" s="102"/>
      <c r="K88" s="50"/>
      <c r="N88" s="122"/>
    </row>
    <row r="89" spans="1:14" s="55" customFormat="1" ht="16.899999999999999" customHeight="1" x14ac:dyDescent="0.25">
      <c r="A89" s="53"/>
      <c r="B89" s="116" t="s">
        <v>107</v>
      </c>
      <c r="C89" s="103"/>
      <c r="D89" s="103"/>
      <c r="E89" s="103"/>
      <c r="F89" s="103"/>
      <c r="G89" s="103"/>
      <c r="H89" s="103"/>
      <c r="I89" s="103"/>
      <c r="J89" s="103"/>
      <c r="K89" s="54"/>
      <c r="N89" s="122"/>
    </row>
    <row r="90" spans="1:14" x14ac:dyDescent="0.25">
      <c r="B90" s="388"/>
      <c r="C90" s="389"/>
      <c r="D90" s="389"/>
      <c r="E90" s="389"/>
      <c r="F90" s="389"/>
      <c r="G90" s="389"/>
      <c r="H90" s="389"/>
      <c r="I90" s="389"/>
      <c r="J90" s="390"/>
      <c r="K90" s="50"/>
    </row>
    <row r="91" spans="1:14" x14ac:dyDescent="0.25">
      <c r="B91" s="391"/>
      <c r="C91" s="392"/>
      <c r="D91" s="392"/>
      <c r="E91" s="392"/>
      <c r="F91" s="392"/>
      <c r="G91" s="392"/>
      <c r="H91" s="392"/>
      <c r="I91" s="392"/>
      <c r="J91" s="393"/>
      <c r="K91" s="50"/>
    </row>
    <row r="92" spans="1:14" x14ac:dyDescent="0.25">
      <c r="B92" s="394"/>
      <c r="C92" s="395"/>
      <c r="D92" s="395"/>
      <c r="E92" s="395"/>
      <c r="F92" s="395"/>
      <c r="G92" s="395"/>
      <c r="H92" s="395"/>
      <c r="I92" s="395"/>
      <c r="J92" s="396"/>
      <c r="K92" s="50"/>
    </row>
    <row r="93" spans="1:14" x14ac:dyDescent="0.25">
      <c r="B93" s="104"/>
      <c r="C93" s="102"/>
      <c r="D93" s="102"/>
      <c r="E93" s="102"/>
      <c r="F93" s="102"/>
      <c r="G93" s="102"/>
      <c r="H93" s="102"/>
      <c r="I93" s="102"/>
      <c r="J93" s="102"/>
      <c r="K93" s="50"/>
    </row>
    <row r="94" spans="1:14" x14ac:dyDescent="0.25">
      <c r="B94" s="104"/>
      <c r="C94" s="102"/>
      <c r="D94" s="102"/>
      <c r="E94" s="102"/>
      <c r="F94" s="102"/>
      <c r="G94" s="102"/>
      <c r="H94" s="102"/>
      <c r="I94" s="102"/>
      <c r="J94" s="102"/>
      <c r="K94" s="50"/>
    </row>
    <row r="95" spans="1:14" s="9" customFormat="1" x14ac:dyDescent="0.25"/>
    <row r="96" spans="1:14" s="9" customFormat="1" x14ac:dyDescent="0.25"/>
    <row r="97" s="9" customFormat="1" x14ac:dyDescent="0.25"/>
    <row r="98" s="9" customFormat="1" x14ac:dyDescent="0.25"/>
    <row r="99" s="9" customFormat="1" x14ac:dyDescent="0.25"/>
    <row r="100" s="9" customFormat="1" x14ac:dyDescent="0.25"/>
    <row r="101" s="9" customFormat="1" x14ac:dyDescent="0.25"/>
    <row r="102" s="9" customFormat="1" x14ac:dyDescent="0.25"/>
    <row r="103" s="9" customFormat="1" x14ac:dyDescent="0.25"/>
    <row r="104" s="9" customFormat="1" x14ac:dyDescent="0.25"/>
    <row r="105" s="9" customFormat="1" x14ac:dyDescent="0.25"/>
    <row r="106" s="9" customFormat="1" x14ac:dyDescent="0.25"/>
    <row r="107" s="9" customFormat="1" x14ac:dyDescent="0.25"/>
    <row r="108" s="9" customFormat="1" x14ac:dyDescent="0.25"/>
    <row r="109" s="9" customFormat="1" x14ac:dyDescent="0.25"/>
    <row r="110" s="9" customFormat="1" x14ac:dyDescent="0.25"/>
    <row r="111" s="9" customFormat="1" x14ac:dyDescent="0.25"/>
    <row r="112" s="9" customFormat="1" x14ac:dyDescent="0.25"/>
    <row r="113" s="9" customFormat="1" x14ac:dyDescent="0.25"/>
    <row r="114" s="9" customFormat="1" x14ac:dyDescent="0.25"/>
    <row r="115" s="9" customFormat="1" x14ac:dyDescent="0.25"/>
  </sheetData>
  <sheetProtection sheet="1" formatCells="0" formatColumns="0" formatRows="0"/>
  <customSheetViews>
    <customSheetView guid="{4AC27408-0325-4E55-AB9D-733C5217F92E}" showPageBreaks="1" printArea="1" hiddenColumns="1" view="pageLayout">
      <selection activeCell="B10" sqref="B10"/>
      <pageMargins left="0.60833333333333328" right="0.625" top="1.0067708333333334" bottom="0.75" header="0.3" footer="0.3"/>
      <pageSetup paperSize="9" orientation="portrait" r:id="rId1"/>
      <headerFooter>
        <oddHeader>&amp;C&amp;"+,Normal"&amp;9
&amp;R&amp;"+,Fet"&amp;9Bilaga om övning - ansökan om medel från anslag 2:4 Krisberedskap&amp;K00+000 ........&amp;K01+000
&amp;"+,Normal"Dnr 2019-0xxxx    &amp;K00+000.......&amp;K01+000
&amp;P(&amp;N)&amp;K00+000. ........
&amp;L&amp;G</oddHeader>
      </headerFooter>
    </customSheetView>
  </customSheetViews>
  <mergeCells count="30">
    <mergeCell ref="B90:J92"/>
    <mergeCell ref="B71:E71"/>
    <mergeCell ref="B72:E72"/>
    <mergeCell ref="B75:J76"/>
    <mergeCell ref="B70:E70"/>
    <mergeCell ref="F70:I70"/>
    <mergeCell ref="F71:I71"/>
    <mergeCell ref="F72:I72"/>
    <mergeCell ref="B1:F1"/>
    <mergeCell ref="B69:E69"/>
    <mergeCell ref="B78:J80"/>
    <mergeCell ref="B67:E67"/>
    <mergeCell ref="B68:E68"/>
    <mergeCell ref="F67:I67"/>
    <mergeCell ref="F68:I68"/>
    <mergeCell ref="F69:I69"/>
    <mergeCell ref="B4:J16"/>
    <mergeCell ref="B33:J37"/>
    <mergeCell ref="B62:E62"/>
    <mergeCell ref="B40:J44"/>
    <mergeCell ref="F62:J62"/>
    <mergeCell ref="F57:J57"/>
    <mergeCell ref="B47:J49"/>
    <mergeCell ref="B19:J20"/>
    <mergeCell ref="B64:E64"/>
    <mergeCell ref="F64:I64"/>
    <mergeCell ref="B66:E66"/>
    <mergeCell ref="B65:E65"/>
    <mergeCell ref="F65:I65"/>
    <mergeCell ref="F66:I66"/>
  </mergeCells>
  <dataValidations count="3">
    <dataValidation type="textLength" operator="lessThanOrEqual" allowBlank="1" showInputMessage="1" showErrorMessage="1" errorTitle="Högst 120 tecken" error="Ni kan inte skriva mer än 120 tecken i den här rutan, inklusive blanksteg." sqref="B19:J20" xr:uid="{00000000-0002-0000-0200-000000000000}">
      <formula1>130</formula1>
    </dataValidation>
    <dataValidation operator="lessThanOrEqual" allowBlank="1" showInputMessage="1" showErrorMessage="1" errorTitle="Högst 1 000 tecken" error="Ni kan inte skriva mer än 1 000 tecken i den här rutan, inklusive blanksteg." sqref="B33:J37 B47:J49 B90:J92 B40:J44 B78:J80" xr:uid="{00000000-0002-0000-0200-000001000000}"/>
    <dataValidation type="list" allowBlank="1" showInputMessage="1" showErrorMessage="1" sqref="J65:J72" xr:uid="{00000000-0002-0000-0200-000002000000}">
      <formula1>"(Välj i listan),JA,NEJ"</formula1>
    </dataValidation>
  </dataValidations>
  <hyperlinks>
    <hyperlink ref="B1:E1" location="'Del 1-3, projektplan'!A1" display="Klicka här för att komma tillbaka till projektplanen." xr:uid="{00000000-0004-0000-0200-000000000000}"/>
    <hyperlink ref="B1:F1" location="'Del 1-4, Projektplan'!A1" display="Klicka här för att komma tillbaka till projektplanen" xr:uid="{00000000-0004-0000-0200-000001000000}"/>
  </hyperlinks>
  <pageMargins left="0.60833333333333328" right="0.625" top="1.0067708333333334" bottom="0.75" header="0.3" footer="0.3"/>
  <pageSetup paperSize="9" scale="94" orientation="portrait" r:id="rId2"/>
  <headerFooter>
    <oddHeader xml:space="preserve">&amp;L&amp;G&amp;C&amp;"+,Normal"&amp;9
&amp;R&amp;"+,Fet"&amp;9Bilaga om övning - ansökan om medel från anslag 2:4 Krisberedskap&amp;K00+000 ........&amp;K01+000
&amp;"+,Normal"  &amp;K00+000.......&amp;K01+000
&amp;P(3)&amp;K00+000. ........
</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6155" r:id="rId6" name="Check Box 11">
              <controlPr defaultSize="0" autoFill="0" autoLine="0" autoPict="0">
                <anchor moveWithCells="1">
                  <from>
                    <xdr:col>1</xdr:col>
                    <xdr:colOff>361950</xdr:colOff>
                    <xdr:row>52</xdr:row>
                    <xdr:rowOff>28575</xdr:rowOff>
                  </from>
                  <to>
                    <xdr:col>4</xdr:col>
                    <xdr:colOff>47625</xdr:colOff>
                    <xdr:row>53</xdr:row>
                    <xdr:rowOff>85725</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from>
                    <xdr:col>1</xdr:col>
                    <xdr:colOff>361950</xdr:colOff>
                    <xdr:row>53</xdr:row>
                    <xdr:rowOff>180975</xdr:rowOff>
                  </from>
                  <to>
                    <xdr:col>4</xdr:col>
                    <xdr:colOff>47625</xdr:colOff>
                    <xdr:row>55</xdr:row>
                    <xdr:rowOff>47625</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4</xdr:col>
                    <xdr:colOff>314325</xdr:colOff>
                    <xdr:row>52</xdr:row>
                    <xdr:rowOff>28575</xdr:rowOff>
                  </from>
                  <to>
                    <xdr:col>7</xdr:col>
                    <xdr:colOff>0</xdr:colOff>
                    <xdr:row>53</xdr:row>
                    <xdr:rowOff>85725</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4</xdr:col>
                    <xdr:colOff>314325</xdr:colOff>
                    <xdr:row>53</xdr:row>
                    <xdr:rowOff>180975</xdr:rowOff>
                  </from>
                  <to>
                    <xdr:col>7</xdr:col>
                    <xdr:colOff>0</xdr:colOff>
                    <xdr:row>55</xdr:row>
                    <xdr:rowOff>9525</xdr:rowOff>
                  </to>
                </anchor>
              </controlPr>
            </control>
          </mc:Choice>
        </mc:AlternateContent>
        <mc:AlternateContent xmlns:mc="http://schemas.openxmlformats.org/markup-compatibility/2006">
          <mc:Choice Requires="x14">
            <control shapeId="6159" r:id="rId10" name="Check Box 15">
              <controlPr defaultSize="0" autoFill="0" autoLine="0" autoPict="0">
                <anchor moveWithCells="1">
                  <from>
                    <xdr:col>7</xdr:col>
                    <xdr:colOff>266700</xdr:colOff>
                    <xdr:row>52</xdr:row>
                    <xdr:rowOff>28575</xdr:rowOff>
                  </from>
                  <to>
                    <xdr:col>9</xdr:col>
                    <xdr:colOff>657225</xdr:colOff>
                    <xdr:row>53</xdr:row>
                    <xdr:rowOff>47625</xdr:rowOff>
                  </to>
                </anchor>
              </controlPr>
            </control>
          </mc:Choice>
        </mc:AlternateContent>
        <mc:AlternateContent xmlns:mc="http://schemas.openxmlformats.org/markup-compatibility/2006">
          <mc:Choice Requires="x14">
            <control shapeId="6160" r:id="rId11" name="Check Box 16">
              <controlPr defaultSize="0" autoFill="0" autoLine="0" autoPict="0">
                <anchor moveWithCells="1">
                  <from>
                    <xdr:col>1</xdr:col>
                    <xdr:colOff>561975</xdr:colOff>
                    <xdr:row>27</xdr:row>
                    <xdr:rowOff>76200</xdr:rowOff>
                  </from>
                  <to>
                    <xdr:col>9</xdr:col>
                    <xdr:colOff>685800</xdr:colOff>
                    <xdr:row>28</xdr:row>
                    <xdr:rowOff>123825</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1</xdr:col>
                    <xdr:colOff>561975</xdr:colOff>
                    <xdr:row>25</xdr:row>
                    <xdr:rowOff>66675</xdr:rowOff>
                  </from>
                  <to>
                    <xdr:col>9</xdr:col>
                    <xdr:colOff>685800</xdr:colOff>
                    <xdr:row>26</xdr:row>
                    <xdr:rowOff>123825</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1</xdr:col>
                    <xdr:colOff>361950</xdr:colOff>
                    <xdr:row>55</xdr:row>
                    <xdr:rowOff>152400</xdr:rowOff>
                  </from>
                  <to>
                    <xdr:col>4</xdr:col>
                    <xdr:colOff>533400</xdr:colOff>
                    <xdr:row>57</xdr:row>
                    <xdr:rowOff>19050</xdr:rowOff>
                  </to>
                </anchor>
              </controlPr>
            </control>
          </mc:Choice>
        </mc:AlternateContent>
        <mc:AlternateContent xmlns:mc="http://schemas.openxmlformats.org/markup-compatibility/2006">
          <mc:Choice Requires="x14">
            <control shapeId="6164" r:id="rId14" name="Check Box 20">
              <controlPr defaultSize="0" autoFill="0" autoLine="0" autoPict="0">
                <anchor moveWithCells="1">
                  <from>
                    <xdr:col>1</xdr:col>
                    <xdr:colOff>561975</xdr:colOff>
                    <xdr:row>23</xdr:row>
                    <xdr:rowOff>66675</xdr:rowOff>
                  </from>
                  <to>
                    <xdr:col>9</xdr:col>
                    <xdr:colOff>685800</xdr:colOff>
                    <xdr:row>24</xdr:row>
                    <xdr:rowOff>123825</xdr:rowOff>
                  </to>
                </anchor>
              </controlPr>
            </control>
          </mc:Choice>
        </mc:AlternateContent>
        <mc:AlternateContent xmlns:mc="http://schemas.openxmlformats.org/markup-compatibility/2006">
          <mc:Choice Requires="x14">
            <control shapeId="6166" r:id="rId15" name="Check Box 22">
              <controlPr defaultSize="0" autoFill="0" autoLine="0" autoPict="0">
                <anchor moveWithCells="1">
                  <from>
                    <xdr:col>1</xdr:col>
                    <xdr:colOff>742950</xdr:colOff>
                    <xdr:row>82</xdr:row>
                    <xdr:rowOff>152400</xdr:rowOff>
                  </from>
                  <to>
                    <xdr:col>9</xdr:col>
                    <xdr:colOff>714375</xdr:colOff>
                    <xdr:row>84</xdr:row>
                    <xdr:rowOff>0</xdr:rowOff>
                  </to>
                </anchor>
              </controlPr>
            </control>
          </mc:Choice>
        </mc:AlternateContent>
        <mc:AlternateContent xmlns:mc="http://schemas.openxmlformats.org/markup-compatibility/2006">
          <mc:Choice Requires="x14">
            <control shapeId="6167" r:id="rId16" name="Check Box 23">
              <controlPr defaultSize="0" autoFill="0" autoLine="0" autoPict="0">
                <anchor moveWithCells="1">
                  <from>
                    <xdr:col>1</xdr:col>
                    <xdr:colOff>742950</xdr:colOff>
                    <xdr:row>86</xdr:row>
                    <xdr:rowOff>0</xdr:rowOff>
                  </from>
                  <to>
                    <xdr:col>9</xdr:col>
                    <xdr:colOff>714375</xdr:colOff>
                    <xdr:row>87</xdr:row>
                    <xdr:rowOff>76200</xdr:rowOff>
                  </to>
                </anchor>
              </controlPr>
            </control>
          </mc:Choice>
        </mc:AlternateContent>
        <mc:AlternateContent xmlns:mc="http://schemas.openxmlformats.org/markup-compatibility/2006">
          <mc:Choice Requires="x14">
            <control shapeId="6168" r:id="rId17" name="Check Box 24">
              <controlPr defaultSize="0" autoFill="0" autoLine="0" autoPict="0">
                <anchor moveWithCells="1">
                  <from>
                    <xdr:col>1</xdr:col>
                    <xdr:colOff>742950</xdr:colOff>
                    <xdr:row>84</xdr:row>
                    <xdr:rowOff>95250</xdr:rowOff>
                  </from>
                  <to>
                    <xdr:col>9</xdr:col>
                    <xdr:colOff>714375</xdr:colOff>
                    <xdr:row>85</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0">
    <tabColor theme="0"/>
  </sheetPr>
  <dimension ref="B3:H14"/>
  <sheetViews>
    <sheetView showGridLines="0" zoomScaleNormal="100" workbookViewId="0">
      <selection activeCell="D12" sqref="D12"/>
    </sheetView>
  </sheetViews>
  <sheetFormatPr defaultRowHeight="14.25" x14ac:dyDescent="0.2"/>
  <cols>
    <col min="2" max="8" width="26.875" customWidth="1"/>
  </cols>
  <sheetData>
    <row r="3" spans="2:8" ht="15" x14ac:dyDescent="0.2">
      <c r="B3" s="118"/>
    </row>
    <row r="4" spans="2:8" ht="15.75" thickBot="1" x14ac:dyDescent="0.25">
      <c r="B4" s="137"/>
      <c r="C4" s="138"/>
      <c r="D4" s="138"/>
      <c r="E4" s="138"/>
      <c r="F4" s="139" t="s">
        <v>175</v>
      </c>
      <c r="G4" s="140"/>
      <c r="H4" s="138"/>
    </row>
    <row r="5" spans="2:8" ht="15" x14ac:dyDescent="0.2">
      <c r="B5" s="151" t="s">
        <v>150</v>
      </c>
      <c r="C5" s="152" t="s">
        <v>152</v>
      </c>
      <c r="D5" s="152" t="s">
        <v>154</v>
      </c>
      <c r="E5" s="152" t="s">
        <v>155</v>
      </c>
      <c r="F5" s="152" t="s">
        <v>157</v>
      </c>
      <c r="G5" s="152" t="s">
        <v>158</v>
      </c>
      <c r="H5" s="153" t="s">
        <v>159</v>
      </c>
    </row>
    <row r="6" spans="2:8" ht="30" x14ac:dyDescent="0.25">
      <c r="B6" s="141" t="s">
        <v>151</v>
      </c>
      <c r="C6" s="142" t="s">
        <v>153</v>
      </c>
      <c r="D6" s="142" t="s">
        <v>176</v>
      </c>
      <c r="E6" s="142" t="s">
        <v>156</v>
      </c>
      <c r="F6" s="142" t="s">
        <v>179</v>
      </c>
      <c r="G6" s="142" t="s">
        <v>178</v>
      </c>
      <c r="H6" s="143" t="s">
        <v>177</v>
      </c>
    </row>
    <row r="7" spans="2:8" ht="53.25" customHeight="1" x14ac:dyDescent="0.2">
      <c r="B7" s="144" t="s">
        <v>160</v>
      </c>
      <c r="C7" s="145" t="s">
        <v>163</v>
      </c>
      <c r="D7" s="145" t="s">
        <v>167</v>
      </c>
      <c r="E7" s="145" t="s">
        <v>169</v>
      </c>
      <c r="F7" s="145" t="s">
        <v>171</v>
      </c>
      <c r="G7" s="145" t="s">
        <v>173</v>
      </c>
      <c r="H7" s="146" t="s">
        <v>174</v>
      </c>
    </row>
    <row r="8" spans="2:8" ht="45" x14ac:dyDescent="0.2">
      <c r="B8" s="144" t="s">
        <v>161</v>
      </c>
      <c r="C8" s="145" t="s">
        <v>164</v>
      </c>
      <c r="D8" s="145" t="s">
        <v>168</v>
      </c>
      <c r="E8" s="145" t="s">
        <v>170</v>
      </c>
      <c r="F8" s="145" t="s">
        <v>172</v>
      </c>
      <c r="G8" s="145"/>
      <c r="H8" s="146"/>
    </row>
    <row r="9" spans="2:8" ht="15" x14ac:dyDescent="0.2">
      <c r="B9" s="144" t="s">
        <v>162</v>
      </c>
      <c r="C9" s="145" t="s">
        <v>165</v>
      </c>
      <c r="D9" s="145"/>
      <c r="E9" s="145"/>
      <c r="F9" s="145"/>
      <c r="G9" s="145"/>
      <c r="H9" s="146"/>
    </row>
    <row r="10" spans="2:8" ht="45.75" thickBot="1" x14ac:dyDescent="0.3">
      <c r="B10" s="147"/>
      <c r="C10" s="148" t="s">
        <v>166</v>
      </c>
      <c r="D10" s="149"/>
      <c r="E10" s="149"/>
      <c r="F10" s="149"/>
      <c r="G10" s="149"/>
      <c r="H10" s="150"/>
    </row>
    <row r="11" spans="2:8" ht="14.25" customHeight="1" x14ac:dyDescent="0.2">
      <c r="D11" s="136"/>
      <c r="E11" s="136"/>
      <c r="F11" s="136"/>
      <c r="G11" s="135"/>
      <c r="H11" s="135"/>
    </row>
    <row r="12" spans="2:8" ht="15" x14ac:dyDescent="0.2">
      <c r="B12" s="136"/>
      <c r="C12" s="135"/>
      <c r="D12" s="136"/>
      <c r="E12" s="136"/>
      <c r="F12" s="136"/>
      <c r="G12" s="135"/>
      <c r="H12" s="135"/>
    </row>
    <row r="13" spans="2:8" ht="14.25" customHeight="1" x14ac:dyDescent="0.2">
      <c r="B13" s="136"/>
      <c r="D13" s="136"/>
      <c r="E13" s="136"/>
      <c r="F13" s="136"/>
      <c r="G13" s="135"/>
      <c r="H13" s="135"/>
    </row>
    <row r="14" spans="2:8" ht="15" x14ac:dyDescent="0.25">
      <c r="B14" s="136"/>
      <c r="C14" s="135"/>
      <c r="D14" s="136"/>
      <c r="E14" s="136"/>
      <c r="F14" s="49"/>
      <c r="G14" s="135"/>
      <c r="H14" s="135"/>
    </row>
  </sheetData>
  <sheetProtection sheet="1" objects="1" scenarios="1" selectLockedCells="1" selectUnlockedCells="1"/>
  <pageMargins left="0.7" right="0.7" top="0.75" bottom="0.75" header="0.3" footer="0.3"/>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theme="0"/>
  </sheetPr>
  <dimension ref="A1:I30"/>
  <sheetViews>
    <sheetView showGridLines="0" zoomScale="110" zoomScaleNormal="110" workbookViewId="0">
      <selection activeCell="H8" sqref="H8"/>
    </sheetView>
  </sheetViews>
  <sheetFormatPr defaultRowHeight="14.25" x14ac:dyDescent="0.2"/>
  <cols>
    <col min="1" max="1" width="2.25" customWidth="1"/>
    <col min="2" max="2" width="26.5" customWidth="1"/>
    <col min="3" max="3" width="50.125" customWidth="1"/>
    <col min="4" max="7" width="2.25" customWidth="1"/>
    <col min="8" max="8" width="47.875" bestFit="1" customWidth="1"/>
    <col min="9" max="9" width="48" customWidth="1"/>
    <col min="10" max="14" width="8.5" customWidth="1"/>
  </cols>
  <sheetData>
    <row r="1" spans="1:9" ht="22.5" x14ac:dyDescent="0.3">
      <c r="B1" s="126" t="s">
        <v>123</v>
      </c>
      <c r="C1" s="125"/>
      <c r="G1" s="126" t="s">
        <v>126</v>
      </c>
    </row>
    <row r="2" spans="1:9" s="2" customFormat="1" ht="14.65" customHeight="1" x14ac:dyDescent="0.2">
      <c r="A2" s="3"/>
    </row>
    <row r="3" spans="1:9" s="2" customFormat="1" ht="75.75" customHeight="1" x14ac:dyDescent="0.25">
      <c r="A3" s="3"/>
      <c r="B3" s="127" t="s">
        <v>117</v>
      </c>
      <c r="C3" s="129" t="s">
        <v>121</v>
      </c>
      <c r="D3" s="49"/>
      <c r="H3" s="397" t="s">
        <v>181</v>
      </c>
      <c r="I3" s="398" t="s">
        <v>127</v>
      </c>
    </row>
    <row r="4" spans="1:9" s="2" customFormat="1" ht="75.75" customHeight="1" x14ac:dyDescent="0.25">
      <c r="A4" s="3"/>
      <c r="B4" s="127" t="s">
        <v>122</v>
      </c>
      <c r="C4" s="129" t="s">
        <v>125</v>
      </c>
      <c r="D4" s="49"/>
      <c r="H4" s="397"/>
      <c r="I4" s="398"/>
    </row>
    <row r="5" spans="1:9" s="2" customFormat="1" ht="75.75" customHeight="1" x14ac:dyDescent="0.25">
      <c r="A5" s="3"/>
      <c r="B5" s="127" t="s">
        <v>118</v>
      </c>
      <c r="C5" s="129" t="s">
        <v>144</v>
      </c>
      <c r="D5" s="49"/>
      <c r="H5" s="154" t="s">
        <v>182</v>
      </c>
      <c r="I5" s="131"/>
    </row>
    <row r="6" spans="1:9" s="2" customFormat="1" ht="75.75" customHeight="1" x14ac:dyDescent="0.25">
      <c r="A6" s="3"/>
      <c r="B6" s="127" t="s">
        <v>147</v>
      </c>
      <c r="C6" s="129" t="s">
        <v>145</v>
      </c>
      <c r="D6" s="49"/>
    </row>
    <row r="7" spans="1:9" s="2" customFormat="1" ht="75.75" customHeight="1" x14ac:dyDescent="0.25">
      <c r="A7" s="3"/>
      <c r="B7" s="127" t="s">
        <v>119</v>
      </c>
      <c r="C7" s="129" t="s">
        <v>146</v>
      </c>
      <c r="D7" s="49"/>
    </row>
    <row r="8" spans="1:9" s="2" customFormat="1" ht="75.75" customHeight="1" x14ac:dyDescent="0.25">
      <c r="A8" s="3"/>
      <c r="B8" s="128" t="s">
        <v>120</v>
      </c>
      <c r="C8" s="130" t="s">
        <v>124</v>
      </c>
      <c r="D8" s="51"/>
    </row>
    <row r="30" ht="14.25" customHeight="1" x14ac:dyDescent="0.2"/>
  </sheetData>
  <sheetProtection sheet="1" objects="1" scenarios="1" selectLockedCells="1" selectUnlockedCells="1"/>
  <mergeCells count="2">
    <mergeCell ref="H3:H4"/>
    <mergeCell ref="I3:I4"/>
  </mergeCells>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A1:AL2"/>
  <sheetViews>
    <sheetView workbookViewId="0">
      <selection activeCell="A3" sqref="A3"/>
    </sheetView>
  </sheetViews>
  <sheetFormatPr defaultRowHeight="14.25" x14ac:dyDescent="0.2"/>
  <cols>
    <col min="2" max="4" width="20.25" customWidth="1"/>
    <col min="5" max="5" width="24.375" bestFit="1" customWidth="1"/>
    <col min="6" max="6" width="28.75" bestFit="1" customWidth="1"/>
    <col min="7" max="7" width="28.75" customWidth="1"/>
    <col min="8" max="13" width="20.25" customWidth="1"/>
    <col min="33" max="42" width="20.25" customWidth="1"/>
    <col min="43" max="43" width="18.625" bestFit="1" customWidth="1"/>
    <col min="44" max="44" width="14.25" bestFit="1" customWidth="1"/>
    <col min="45" max="45" width="15.375" bestFit="1" customWidth="1"/>
    <col min="46" max="46" width="11.375" bestFit="1" customWidth="1"/>
    <col min="47" max="47" width="18.625" bestFit="1" customWidth="1"/>
    <col min="48" max="48" width="14.25" bestFit="1" customWidth="1"/>
    <col min="49" max="49" width="15.375" bestFit="1" customWidth="1"/>
    <col min="50" max="50" width="11.375" bestFit="1" customWidth="1"/>
    <col min="51" max="51" width="18.625" bestFit="1" customWidth="1"/>
    <col min="52" max="52" width="14.25" bestFit="1" customWidth="1"/>
    <col min="53" max="53" width="15.375" bestFit="1" customWidth="1"/>
    <col min="54" max="54" width="11.375" bestFit="1" customWidth="1"/>
    <col min="55" max="55" width="18.625" bestFit="1" customWidth="1"/>
    <col min="56" max="56" width="14.25" bestFit="1" customWidth="1"/>
    <col min="57" max="57" width="15.375" bestFit="1" customWidth="1"/>
    <col min="58" max="58" width="11.375" bestFit="1" customWidth="1"/>
    <col min="59" max="59" width="18.625" bestFit="1" customWidth="1"/>
    <col min="60" max="60" width="14.25" bestFit="1" customWidth="1"/>
    <col min="61" max="61" width="15.375" bestFit="1" customWidth="1"/>
    <col min="62" max="62" width="11.375" bestFit="1" customWidth="1"/>
    <col min="63" max="63" width="18.625" bestFit="1" customWidth="1"/>
    <col min="64" max="64" width="14.25" bestFit="1" customWidth="1"/>
    <col min="65" max="65" width="15.375" bestFit="1" customWidth="1"/>
    <col min="66" max="66" width="11.375" bestFit="1" customWidth="1"/>
    <col min="67" max="67" width="18.625" bestFit="1" customWidth="1"/>
    <col min="68" max="68" width="14.25" bestFit="1" customWidth="1"/>
    <col min="69" max="69" width="15.375" bestFit="1" customWidth="1"/>
    <col min="70" max="70" width="11.375" bestFit="1" customWidth="1"/>
    <col min="71" max="71" width="18.625" bestFit="1" customWidth="1"/>
    <col min="72" max="72" width="14.25" bestFit="1" customWidth="1"/>
    <col min="73" max="73" width="15.375" bestFit="1" customWidth="1"/>
    <col min="74" max="74" width="15.375" customWidth="1"/>
    <col min="75" max="75" width="17.625" bestFit="1" customWidth="1"/>
    <col min="76" max="76" width="18.625" bestFit="1" customWidth="1"/>
    <col min="77" max="77" width="14.375" bestFit="1" customWidth="1"/>
    <col min="78" max="78" width="15.375" bestFit="1" customWidth="1"/>
    <col min="79" max="79" width="11.375" bestFit="1" customWidth="1"/>
    <col min="82" max="82" width="20.625" bestFit="1" customWidth="1"/>
    <col min="83" max="83" width="26.125" bestFit="1" customWidth="1"/>
    <col min="84" max="84" width="15.875" bestFit="1" customWidth="1"/>
    <col min="85" max="85" width="30.5" bestFit="1" customWidth="1"/>
    <col min="86" max="86" width="18" bestFit="1" customWidth="1"/>
    <col min="87" max="87" width="27.375" bestFit="1" customWidth="1"/>
    <col min="88" max="88" width="19.5" bestFit="1" customWidth="1"/>
    <col min="89" max="89" width="11.875" bestFit="1" customWidth="1"/>
    <col min="90" max="90" width="20.625" bestFit="1" customWidth="1"/>
    <col min="91" max="91" width="26.125" bestFit="1" customWidth="1"/>
    <col min="92" max="92" width="15.875" bestFit="1" customWidth="1"/>
    <col min="93" max="93" width="30.5" bestFit="1" customWidth="1"/>
    <col min="94" max="94" width="18" bestFit="1" customWidth="1"/>
    <col min="95" max="95" width="27.375" bestFit="1" customWidth="1"/>
    <col min="96" max="96" width="19.5" bestFit="1" customWidth="1"/>
    <col min="97" max="97" width="11.875" bestFit="1" customWidth="1"/>
    <col min="98" max="98" width="20.625" bestFit="1" customWidth="1"/>
    <col min="99" max="99" width="26.125" bestFit="1" customWidth="1"/>
    <col min="100" max="100" width="15.875" bestFit="1" customWidth="1"/>
    <col min="101" max="101" width="30.5" bestFit="1" customWidth="1"/>
    <col min="102" max="102" width="18" bestFit="1" customWidth="1"/>
    <col min="103" max="103" width="27.375" bestFit="1" customWidth="1"/>
    <col min="104" max="104" width="19.5" bestFit="1" customWidth="1"/>
    <col min="105" max="105" width="11.875" bestFit="1" customWidth="1"/>
    <col min="134" max="197" width="21.625" customWidth="1"/>
  </cols>
  <sheetData>
    <row r="1" spans="1:38" x14ac:dyDescent="0.2">
      <c r="A1" t="s">
        <v>228</v>
      </c>
      <c r="B1" t="s">
        <v>3</v>
      </c>
      <c r="C1" t="s">
        <v>1</v>
      </c>
      <c r="D1" t="s">
        <v>39</v>
      </c>
      <c r="E1" t="s">
        <v>183</v>
      </c>
      <c r="F1" t="s">
        <v>225</v>
      </c>
      <c r="G1" t="s">
        <v>154</v>
      </c>
      <c r="H1" t="str">
        <f>'Del 5, Budget'!E31</f>
        <v>Total kostnad 2025</v>
      </c>
      <c r="I1" t="str">
        <f>'Del 5, Budget'!G31</f>
        <v>Total kostnad 2026</v>
      </c>
      <c r="J1" t="s">
        <v>184</v>
      </c>
      <c r="K1" t="s">
        <v>185</v>
      </c>
    </row>
    <row r="2" spans="1:38" s="155" customFormat="1" x14ac:dyDescent="0.2">
      <c r="A2" s="155" t="s">
        <v>21</v>
      </c>
      <c r="B2" s="155">
        <f>'Del 1-4, Projektplan'!E28</f>
        <v>0</v>
      </c>
      <c r="C2" s="155">
        <f>'Del 1-4, Projektplan'!E33</f>
        <v>0</v>
      </c>
      <c r="D2" s="155" t="str">
        <f>'Del 1-4, Projektplan'!B40</f>
        <v xml:space="preserve">Utveckling av näringslivets medverkan i totalförsvaret - </v>
      </c>
      <c r="E2" s="155">
        <f>'Del 1-4, Projektplan'!B57</f>
        <v>0</v>
      </c>
      <c r="F2" s="155">
        <f>'Del 1-4, Projektplan'!B141</f>
        <v>0</v>
      </c>
      <c r="G2" s="155" t="str">
        <f>'Del 1-4, Projektplan'!B217</f>
        <v xml:space="preserve">Beskriv planerade prestationer utifrån rubrikerna nedan:
• Identifierat samhällsviktig verksamhet: Inom den egna myndighetens ansvarsområde har samhällsviktig verksamhet identifierats som bedrivs av näringslivsaktörer vilka behöver involveras i totalförsvarsplaneringen.
• Identifierade företag: Identifierat vilka aktörer av dessa som behöver involveras i totalförsvarsplaneringen.
• Kontakter med identifierade verksamheter och företag har knutits/upprättats.
• Samverkan är påbörjad: I samverkan med valda företag
a. har åtgärder identifierats som behöver vidtas för att stärka förmågan att säkerställa försörjningen av vissa varor och/eller tjänster. 
b. har en plan tagits fram för hur samverkan mellan myndigheten och företaget i fråga ska hanteras i det fall Sverige i närtid skulle hamna i höjd beredskap eller krig.
</v>
      </c>
      <c r="H2" s="200">
        <f>'Del 5, Budget'!E47</f>
        <v>0</v>
      </c>
      <c r="I2" s="200">
        <f>'Del 5, Budget'!G47</f>
        <v>0</v>
      </c>
      <c r="J2" s="155" t="str">
        <f>'Del 1-4, Projektplan'!B288</f>
        <v>Nedan följer några exempel utifrån de för satsningen uppsatta målen. Byt ut, ändra eller anpassa dem efter ert aktuella projekt och de prestationer och effekter ni angett i fråga 3.1-3.3. De indikatorer som lämnas in kommer MSB att följa under projektets gång och använda vid uppföljning efter projektets slut.
Exempel på indikatorer för prestationer:
- Antal etablerande kontakter med företag /branschorganisation
- Antal genomförda gemensamma planeringsworkshop
- Antal möten i företagsnätverk
- Antal tecknande av överenskommelser med företag 
- Antal genomförda utbildningar
- Antal genomförda övningar 
Exempel på indikatorer för effekter:
- Myndigheten bedömer att den egna förmågan har ökat (H)
-Inom den egna myndigheten, i annan verksamhet myndigheten har ansvar för och hos representanter för företag som verkar inom myndighetens ansvarsområde finns en ökad kunskap om de författningar som reglerar arbetet med försörjningsberedskap.
-Inom myndigheten finns strukturer på plats som möjliggör att löpande och systematiskt arbete med att identifiera samhällsviktiga företag. Där det är nödvändigt har dessa företag involverats i totalförsvarsplaneringen.
MSB avser att särskilt följa upp de projekt som bedrivs inom ramen för den riktade satsningen såväl under projekttiden som efter projektavslut.</v>
      </c>
      <c r="K2" s="155" t="str">
        <f>'Del 1-4, Projektplan'!B357</f>
        <v>Nej</v>
      </c>
      <c r="AL2" s="155" t="b">
        <v>0</v>
      </c>
    </row>
  </sheetData>
  <customSheetViews>
    <customSheetView guid="{4AC27408-0325-4E55-AB9D-733C5217F92E}" showPageBreaks="1" state="hidden" topLeftCell="AU1">
      <selection activeCell="BC2" sqref="BC2"/>
      <pageMargins left="0.7" right="0.7" top="1.0067708333333334" bottom="0.75" header="0.3" footer="0.3"/>
      <pageSetup paperSize="9" scale="93" orientation="portrait" r:id="rId1"/>
      <headerFooter>
        <oddHeader>&amp;L&amp;G</oddHeader>
      </headerFooter>
    </customSheetView>
  </customSheetViews>
  <pageMargins left="0.7" right="0.7" top="1.0067708333333334" bottom="0.75" header="0.3" footer="0.3"/>
  <pageSetup paperSize="9" scale="93" orientation="portrait" r:id="rId2"/>
  <headerFooter>
    <oddHeader>&amp;L&amp;G</oddHeader>
  </headerFooter>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dimension ref="A1:L31"/>
  <sheetViews>
    <sheetView workbookViewId="0">
      <selection activeCell="B2" sqref="B2"/>
    </sheetView>
  </sheetViews>
  <sheetFormatPr defaultColWidth="8.75" defaultRowHeight="14.25" x14ac:dyDescent="0.2"/>
  <cols>
    <col min="1" max="1" width="31" style="8" bestFit="1" customWidth="1"/>
    <col min="2" max="2" width="20.75" style="8" bestFit="1" customWidth="1"/>
    <col min="3" max="3" width="59.625" style="8" bestFit="1" customWidth="1"/>
    <col min="4" max="10" width="8.75" style="8"/>
    <col min="11" max="11" width="11.75" style="8" bestFit="1" customWidth="1"/>
    <col min="12" max="16384" width="8.75" style="8"/>
  </cols>
  <sheetData>
    <row r="1" spans="1:12" x14ac:dyDescent="0.2">
      <c r="A1" s="167" t="s">
        <v>200</v>
      </c>
      <c r="B1" s="167">
        <v>2024</v>
      </c>
    </row>
    <row r="2" spans="1:12" x14ac:dyDescent="0.2">
      <c r="A2" s="168"/>
      <c r="B2" s="168" t="s">
        <v>56</v>
      </c>
    </row>
    <row r="3" spans="1:12" x14ac:dyDescent="0.2">
      <c r="A3" s="168" t="s">
        <v>203</v>
      </c>
      <c r="B3" s="3">
        <f>B1+1</f>
        <v>2025</v>
      </c>
      <c r="D3" s="8" t="s">
        <v>209</v>
      </c>
    </row>
    <row r="4" spans="1:12" x14ac:dyDescent="0.2">
      <c r="A4" s="168" t="s">
        <v>201</v>
      </c>
      <c r="B4" s="3">
        <f>B1+2</f>
        <v>2026</v>
      </c>
      <c r="D4" s="8" t="s">
        <v>210</v>
      </c>
    </row>
    <row r="5" spans="1:12" x14ac:dyDescent="0.2">
      <c r="A5" s="168" t="s">
        <v>202</v>
      </c>
      <c r="B5" s="3">
        <f>B1+3</f>
        <v>2027</v>
      </c>
    </row>
    <row r="6" spans="1:12" x14ac:dyDescent="0.2">
      <c r="A6" s="168"/>
      <c r="B6" s="168"/>
    </row>
    <row r="8" spans="1:12" x14ac:dyDescent="0.2">
      <c r="A8" s="8" t="s">
        <v>12</v>
      </c>
      <c r="C8" s="8" t="s">
        <v>12</v>
      </c>
      <c r="F8" s="8" t="s">
        <v>12</v>
      </c>
      <c r="K8" s="8">
        <v>1</v>
      </c>
      <c r="L8" s="8" t="str">
        <f>""</f>
        <v/>
      </c>
    </row>
    <row r="9" spans="1:12" x14ac:dyDescent="0.2">
      <c r="A9" s="8" t="s">
        <v>45</v>
      </c>
      <c r="C9" s="8" t="s">
        <v>186</v>
      </c>
      <c r="F9" s="8" t="s">
        <v>33</v>
      </c>
      <c r="K9" s="8" t="e">
        <f>IF('Del 1-4, Projektplan'!#REF!=Koppling!C9,2,0)</f>
        <v>#REF!</v>
      </c>
      <c r="L9" s="8" t="s">
        <v>35</v>
      </c>
    </row>
    <row r="10" spans="1:12" x14ac:dyDescent="0.2">
      <c r="A10" s="8" t="s">
        <v>10</v>
      </c>
      <c r="C10" s="8" t="s">
        <v>187</v>
      </c>
      <c r="F10" s="8" t="s">
        <v>34</v>
      </c>
      <c r="K10" s="8" t="e">
        <f>IF('Del 1-4, Projektplan'!#REF!=Koppling!C11,2,0)</f>
        <v>#REF!</v>
      </c>
      <c r="L10" s="8" t="s">
        <v>36</v>
      </c>
    </row>
    <row r="11" spans="1:12" x14ac:dyDescent="0.2">
      <c r="A11" s="8" t="s">
        <v>44</v>
      </c>
      <c r="C11" s="8" t="s">
        <v>188</v>
      </c>
      <c r="F11" s="8" t="s">
        <v>28</v>
      </c>
      <c r="K11" s="8" t="e">
        <f>IF('Del 1-4, Projektplan'!#REF!=Koppling!#REF!,2,0)</f>
        <v>#REF!</v>
      </c>
      <c r="L11" s="8" t="s">
        <v>38</v>
      </c>
    </row>
    <row r="12" spans="1:12" x14ac:dyDescent="0.2">
      <c r="A12" s="8" t="s">
        <v>42</v>
      </c>
      <c r="C12" s="8" t="s">
        <v>189</v>
      </c>
      <c r="F12" s="8" t="s">
        <v>29</v>
      </c>
      <c r="K12" s="8" t="e">
        <f>IF('Del 1-4, Projektplan'!#REF!=Koppling!#REF!,0,0)</f>
        <v>#REF!</v>
      </c>
      <c r="L12" s="10" t="s">
        <v>32</v>
      </c>
    </row>
    <row r="13" spans="1:12" x14ac:dyDescent="0.2">
      <c r="A13" s="8" t="s">
        <v>43</v>
      </c>
      <c r="C13" s="8" t="s">
        <v>48</v>
      </c>
      <c r="F13" s="8" t="s">
        <v>31</v>
      </c>
      <c r="K13" s="8">
        <v>0</v>
      </c>
      <c r="L13" s="10" t="s">
        <v>32</v>
      </c>
    </row>
    <row r="14" spans="1:12" x14ac:dyDescent="0.2">
      <c r="A14" s="8" t="s">
        <v>40</v>
      </c>
      <c r="F14" s="8" t="s">
        <v>30</v>
      </c>
      <c r="K14" s="8" t="e">
        <f>SUM(K8:K13)</f>
        <v>#REF!</v>
      </c>
    </row>
    <row r="15" spans="1:12" x14ac:dyDescent="0.2">
      <c r="A15" s="8" t="s">
        <v>41</v>
      </c>
      <c r="L15" s="8" t="str">
        <f>IF(B138="Prioriterat utvecklingsområde","Välj prioriterat utvecklingsområde i listan. Om projektet ligger inom ramen för flera områden väljer ni det som passar bäst:","Hänvisa till numret på den åtgärd som det här projektet hör till (exempelvis 1.1 osv). Om projektet passar in under flera åtgärder kan ni hänvisa till samtliga åtgärder.")</f>
        <v>Hänvisa till numret på den åtgärd som det här projektet hör till (exempelvis 1.1 osv). Om projektet passar in under flera åtgärder kan ni hänvisa till samtliga åtgärder.</v>
      </c>
    </row>
    <row r="16" spans="1:12" ht="15" x14ac:dyDescent="0.25">
      <c r="A16" s="8" t="s">
        <v>11</v>
      </c>
      <c r="C16" s="11" t="s">
        <v>47</v>
      </c>
    </row>
    <row r="17" spans="1:3" x14ac:dyDescent="0.2">
      <c r="A17" s="8" t="s">
        <v>46</v>
      </c>
      <c r="C17" s="8" t="b">
        <v>0</v>
      </c>
    </row>
    <row r="18" spans="1:3" x14ac:dyDescent="0.2">
      <c r="C18" s="8" t="b">
        <v>0</v>
      </c>
    </row>
    <row r="19" spans="1:3" x14ac:dyDescent="0.2">
      <c r="C19" s="8" t="b">
        <v>0</v>
      </c>
    </row>
    <row r="20" spans="1:3" ht="15" x14ac:dyDescent="0.25">
      <c r="A20" s="12" t="s">
        <v>17</v>
      </c>
      <c r="C20" s="8" t="b">
        <v>0</v>
      </c>
    </row>
    <row r="21" spans="1:3" x14ac:dyDescent="0.2">
      <c r="A21" s="4" t="b">
        <v>1</v>
      </c>
      <c r="B21" s="8" t="s">
        <v>18</v>
      </c>
    </row>
    <row r="22" spans="1:3" x14ac:dyDescent="0.2">
      <c r="A22" s="4" t="b">
        <v>0</v>
      </c>
      <c r="B22" s="8" t="s">
        <v>19</v>
      </c>
    </row>
    <row r="23" spans="1:3" x14ac:dyDescent="0.2">
      <c r="A23" s="4" t="b">
        <v>0</v>
      </c>
      <c r="B23" s="8" t="s">
        <v>20</v>
      </c>
    </row>
    <row r="24" spans="1:3" x14ac:dyDescent="0.2">
      <c r="A24" s="4" t="b">
        <v>1</v>
      </c>
      <c r="B24" s="8" t="s">
        <v>21</v>
      </c>
    </row>
    <row r="25" spans="1:3" x14ac:dyDescent="0.2">
      <c r="A25" s="4" t="b">
        <v>1</v>
      </c>
      <c r="B25" s="8" t="s">
        <v>22</v>
      </c>
    </row>
    <row r="26" spans="1:3" x14ac:dyDescent="0.2">
      <c r="A26" s="4" t="b">
        <v>0</v>
      </c>
      <c r="B26" s="8" t="s">
        <v>23</v>
      </c>
    </row>
    <row r="27" spans="1:3" x14ac:dyDescent="0.2">
      <c r="A27" s="4" t="b">
        <v>0</v>
      </c>
      <c r="B27" s="8" t="s">
        <v>24</v>
      </c>
    </row>
    <row r="28" spans="1:3" x14ac:dyDescent="0.2">
      <c r="A28" s="4" t="b">
        <v>0</v>
      </c>
      <c r="B28" s="8" t="s">
        <v>13</v>
      </c>
    </row>
    <row r="29" spans="1:3" x14ac:dyDescent="0.2">
      <c r="A29" s="6"/>
    </row>
    <row r="30" spans="1:3" x14ac:dyDescent="0.2">
      <c r="A30" s="7" t="b">
        <v>0</v>
      </c>
      <c r="B30" s="8" t="s">
        <v>16</v>
      </c>
    </row>
    <row r="31" spans="1:3" x14ac:dyDescent="0.2">
      <c r="A31" s="5"/>
    </row>
  </sheetData>
  <sortState xmlns:xlrd2="http://schemas.microsoft.com/office/spreadsheetml/2017/richdata2" ref="A2:A10">
    <sortCondition ref="A2"/>
  </sortState>
  <customSheetViews>
    <customSheetView guid="{4AC27408-0325-4E55-AB9D-733C5217F92E}" showPageBreaks="1" state="hidden" topLeftCell="E1">
      <selection activeCell="L4" sqref="L4"/>
      <pageMargins left="0.7" right="0.7" top="1.0067708333333334" bottom="0.75" header="0.3" footer="0.3"/>
      <pageSetup paperSize="9" scale="93" orientation="portrait" r:id="rId1"/>
      <headerFooter>
        <oddHeader>&amp;L&amp;G</oddHeader>
      </headerFooter>
    </customSheetView>
  </customSheetViews>
  <pageMargins left="0.7" right="0.7" top="1.0067708333333334" bottom="0.75" header="0.3" footer="0.3"/>
  <pageSetup paperSize="9" scale="93" orientation="portrait" r:id="rId2"/>
  <headerFooter>
    <oddHeader>&amp;L&amp;G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41" r:id="rId6" name="Check Box 1">
              <controlPr locked="0" defaultSize="0" autoFill="0" autoLine="0" autoPict="0">
                <anchor moveWithCells="1">
                  <from>
                    <xdr:col>2</xdr:col>
                    <xdr:colOff>95250</xdr:colOff>
                    <xdr:row>29</xdr:row>
                    <xdr:rowOff>171450</xdr:rowOff>
                  </from>
                  <to>
                    <xdr:col>2</xdr:col>
                    <xdr:colOff>2990850</xdr:colOff>
                    <xdr:row>31</xdr:row>
                    <xdr:rowOff>76200</xdr:rowOff>
                  </to>
                </anchor>
              </controlPr>
            </control>
          </mc:Choice>
        </mc:AlternateContent>
        <mc:AlternateContent xmlns:mc="http://schemas.openxmlformats.org/markup-compatibility/2006">
          <mc:Choice Requires="x14">
            <control shapeId="10242" r:id="rId7" name="Check Box 2">
              <controlPr locked="0" defaultSize="0" autoFill="0" autoLine="0" autoPict="0">
                <anchor moveWithCells="1">
                  <from>
                    <xdr:col>2</xdr:col>
                    <xdr:colOff>95250</xdr:colOff>
                    <xdr:row>31</xdr:row>
                    <xdr:rowOff>171450</xdr:rowOff>
                  </from>
                  <to>
                    <xdr:col>2</xdr:col>
                    <xdr:colOff>2990850</xdr:colOff>
                    <xdr:row>33</xdr:row>
                    <xdr:rowOff>76200</xdr:rowOff>
                  </to>
                </anchor>
              </controlPr>
            </control>
          </mc:Choice>
        </mc:AlternateContent>
        <mc:AlternateContent xmlns:mc="http://schemas.openxmlformats.org/markup-compatibility/2006">
          <mc:Choice Requires="x14">
            <control shapeId="10243" r:id="rId8" name="Check Box 3">
              <controlPr locked="0" defaultSize="0" autoFill="0" autoLine="0" autoPict="0">
                <anchor moveWithCells="1">
                  <from>
                    <xdr:col>2</xdr:col>
                    <xdr:colOff>3181350</xdr:colOff>
                    <xdr:row>31</xdr:row>
                    <xdr:rowOff>171450</xdr:rowOff>
                  </from>
                  <to>
                    <xdr:col>2</xdr:col>
                    <xdr:colOff>6076950</xdr:colOff>
                    <xdr:row>33</xdr:row>
                    <xdr:rowOff>76200</xdr:rowOff>
                  </to>
                </anchor>
              </controlPr>
            </control>
          </mc:Choice>
        </mc:AlternateContent>
        <mc:AlternateContent xmlns:mc="http://schemas.openxmlformats.org/markup-compatibility/2006">
          <mc:Choice Requires="x14">
            <control shapeId="10244" r:id="rId9" name="Check Box 4">
              <controlPr locked="0" defaultSize="0" autoFill="0" autoLine="0" autoPict="0">
                <anchor moveWithCells="1">
                  <from>
                    <xdr:col>2</xdr:col>
                    <xdr:colOff>3181350</xdr:colOff>
                    <xdr:row>29</xdr:row>
                    <xdr:rowOff>171450</xdr:rowOff>
                  </from>
                  <to>
                    <xdr:col>2</xdr:col>
                    <xdr:colOff>6076950</xdr:colOff>
                    <xdr:row>31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Del 1-4, Projektplan</vt:lpstr>
      <vt:lpstr>Del 5, Budget</vt:lpstr>
      <vt:lpstr>Del 6, Bilaga Övning</vt:lpstr>
      <vt:lpstr>Exempel verksamhetslogik</vt:lpstr>
      <vt:lpstr>Om blanketten</vt:lpstr>
      <vt:lpstr>MSB</vt:lpstr>
      <vt:lpstr>Koppling</vt:lpstr>
      <vt:lpstr>'Del 1-4, Projektplan'!Utskriftsområde</vt:lpstr>
      <vt:lpstr>'Del 5, Budget'!Utskriftsområde</vt:lpstr>
      <vt:lpstr>'Del 6, Bilaga Övning'!Utskriftsområde</vt:lpstr>
      <vt:lpstr>'Exempel verksamhetslogik'!Utskriftsområde</vt:lpstr>
      <vt:lpstr>'Om blanketten'!Utskriftsområde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Odenberg Camilla</dc:creator>
  <cp:lastModifiedBy>Odenberg Camilla</cp:lastModifiedBy>
  <cp:lastPrinted>2023-05-23T11:04:02Z</cp:lastPrinted>
  <dcterms:created xsi:type="dcterms:W3CDTF">2019-01-03T08:27:21Z</dcterms:created>
  <dcterms:modified xsi:type="dcterms:W3CDTF">2024-05-29T09:00:08Z</dcterms:modified>
</cp:coreProperties>
</file>