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Myndigheter\"/>
    </mc:Choice>
  </mc:AlternateContent>
  <workbookProtection lockStructure="1"/>
  <bookViews>
    <workbookView xWindow="0" yWindow="0" windowWidth="19200" windowHeight="5616" tabRatio="845"/>
  </bookViews>
  <sheets>
    <sheet name="Del 1-4, Projektplan" sheetId="2" r:id="rId1"/>
    <sheet name="Del 5, Budget" sheetId="7" r:id="rId2"/>
    <sheet name="Del 6, Bilaga Övning" sheetId="8" r:id="rId3"/>
    <sheet name="Exempel verksamhetslogik" sheetId="14" r:id="rId4"/>
    <sheet name="Om blanketten" sheetId="11" r:id="rId5"/>
    <sheet name="MSB" sheetId="3" state="hidden" r:id="rId6"/>
    <sheet name="Koppling" sheetId="5" state="hidden" r:id="rId7"/>
  </sheets>
  <definedNames>
    <definedName name="_xlnm.Print_Area" localSheetId="0">'Del 1-4, Projektplan'!$B$1:$J$411</definedName>
    <definedName name="_xlnm.Print_Area" localSheetId="1">'Del 5, Budget'!$A$1:$M$105</definedName>
    <definedName name="_xlnm.Print_Area" localSheetId="2">'Del 6, Bilaga Övning'!$A$1:$K$94</definedName>
    <definedName name="_xlnm.Print_Area" localSheetId="3">'Exempel verksamhetslogik'!$B$1:$H$10</definedName>
    <definedName name="_xlnm.Print_Area" localSheetId="4">'Om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Projektplan'!$A$1:$K$411</definedName>
    <definedName name="Z_4AC27408_0325_4E55_AB9D_733C5217F92E_.wvu.PrintArea" localSheetId="1" hidden="1">'Del 5, Budget'!$A$1:$J$103</definedName>
    <definedName name="Z_4AC27408_0325_4E55_AB9D_733C5217F92E_.wvu.PrintArea" localSheetId="2" hidden="1">'Del 6, Bilaga Övning'!$A$1:$K$94</definedName>
  </definedNames>
  <calcPr calcId="162913"/>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8" l="1"/>
  <c r="B40" i="2"/>
  <c r="G2" i="3"/>
  <c r="I1" i="3" l="1"/>
  <c r="H1" i="3"/>
  <c r="F2" i="3"/>
  <c r="D2" i="3" l="1"/>
  <c r="G46" i="7" l="1"/>
  <c r="G45" i="7"/>
  <c r="G43" i="7"/>
  <c r="G42" i="7"/>
  <c r="G40" i="7"/>
  <c r="G39" i="7"/>
  <c r="G37" i="7"/>
  <c r="G36" i="7"/>
  <c r="G34" i="7"/>
  <c r="G33" i="7"/>
  <c r="E43" i="7"/>
  <c r="E42" i="7"/>
  <c r="E40" i="7"/>
  <c r="E39" i="7"/>
  <c r="E37" i="7"/>
  <c r="E36" i="7"/>
  <c r="E34" i="7"/>
  <c r="E33" i="7"/>
  <c r="G44" i="7" l="1"/>
  <c r="G41" i="7"/>
  <c r="G38" i="7"/>
  <c r="G35" i="7"/>
  <c r="G32" i="7"/>
  <c r="G47" i="7" s="1"/>
  <c r="I2" i="3" s="1"/>
  <c r="E41" i="7"/>
  <c r="E38" i="7"/>
  <c r="E35" i="7"/>
  <c r="F6" i="2"/>
  <c r="B5" i="5" l="1"/>
  <c r="B4" i="5"/>
  <c r="G31" i="7" s="1"/>
  <c r="B3" i="5"/>
  <c r="C53" i="2" l="1"/>
  <c r="C51" i="2"/>
  <c r="B43" i="2"/>
  <c r="C52" i="2"/>
  <c r="E31" i="7"/>
  <c r="F3" i="2"/>
  <c r="K2" i="3"/>
  <c r="J2" i="3"/>
  <c r="E2" i="3"/>
  <c r="J357" i="2" l="1"/>
  <c r="E45" i="7" l="1"/>
  <c r="H56" i="7" l="1"/>
  <c r="G82" i="7"/>
  <c r="G73" i="7"/>
  <c r="G91" i="7"/>
  <c r="G100" i="7"/>
  <c r="G99" i="7"/>
  <c r="G101" i="7"/>
  <c r="G102" i="7"/>
  <c r="G103" i="7"/>
  <c r="G98" i="7"/>
  <c r="G92" i="7"/>
  <c r="G93" i="7"/>
  <c r="G90" i="7"/>
  <c r="G85" i="7"/>
  <c r="G81" i="7"/>
  <c r="G83" i="7"/>
  <c r="G84" i="7"/>
  <c r="G80" i="7"/>
  <c r="G75" i="7"/>
  <c r="G71" i="7"/>
  <c r="G72" i="7"/>
  <c r="G74" i="7"/>
  <c r="G70" i="7"/>
  <c r="E46" i="7" l="1"/>
  <c r="E44" i="7" s="1"/>
  <c r="I44" i="7" s="1"/>
  <c r="G104" i="7"/>
  <c r="H57" i="7"/>
  <c r="H58" i="7"/>
  <c r="H59" i="7"/>
  <c r="H60" i="7"/>
  <c r="H61" i="7"/>
  <c r="H62" i="7"/>
  <c r="H63" i="7"/>
  <c r="H64" i="7"/>
  <c r="H65" i="7"/>
  <c r="J64" i="7" l="1"/>
  <c r="J62" i="7"/>
  <c r="J58" i="7"/>
  <c r="J60" i="7"/>
  <c r="J63" i="7"/>
  <c r="J59" i="7"/>
  <c r="J65" i="7"/>
  <c r="J61" i="7"/>
  <c r="J57" i="7"/>
  <c r="J56" i="7"/>
  <c r="I38" i="7"/>
  <c r="I41" i="7" l="1"/>
  <c r="I35" i="7"/>
  <c r="G94" i="7"/>
  <c r="G86" i="7"/>
  <c r="G76" i="7"/>
  <c r="E32" i="7" l="1"/>
  <c r="I32" i="7" l="1"/>
  <c r="I47" i="7" s="1"/>
  <c r="E47" i="7"/>
  <c r="H2" i="3" s="1"/>
  <c r="J66" i="7"/>
  <c r="G51" i="2" l="1"/>
  <c r="K11" i="5"/>
  <c r="K10" i="5"/>
  <c r="K12" i="5" l="1"/>
  <c r="K9" i="5" l="1"/>
  <c r="K14" i="5" l="1"/>
  <c r="L8" i="5"/>
  <c r="L15" i="5"/>
  <c r="G52" i="2" l="1"/>
  <c r="G53" i="2" l="1"/>
  <c r="B50" i="2" s="1"/>
  <c r="B2" i="3" l="1"/>
  <c r="C2" i="3" l="1"/>
</calcChain>
</file>

<file path=xl/comments1.xml><?xml version="1.0" encoding="utf-8"?>
<comments xmlns="http://schemas.openxmlformats.org/spreadsheetml/2006/main">
  <authors>
    <author>Odenberg Camilla</author>
  </authors>
  <commentList>
    <comment ref="D55"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5" authorId="0" shapeId="0">
      <text>
        <r>
          <rPr>
            <b/>
            <sz val="9"/>
            <color indexed="81"/>
            <rFont val="Tahoma"/>
            <family val="2"/>
          </rPr>
          <t>Belopp:</t>
        </r>
        <r>
          <rPr>
            <sz val="9"/>
            <color indexed="81"/>
            <rFont val="Tahoma"/>
            <family val="2"/>
          </rPr>
          <t xml:space="preserve">
Ange månadslön före arbetsgivaravgifter etc.</t>
        </r>
      </text>
    </comment>
    <comment ref="F55"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G55" authorId="0" shapeId="0">
      <text>
        <r>
          <rPr>
            <b/>
            <sz val="9"/>
            <color indexed="81"/>
            <rFont val="Tahoma"/>
            <family val="2"/>
          </rPr>
          <t>Omfattning:</t>
        </r>
        <r>
          <rPr>
            <sz val="9"/>
            <color indexed="81"/>
            <rFont val="Tahoma"/>
            <family val="2"/>
          </rPr>
          <t xml:space="preserve">
Om personen arbetar heltid inom projektet, ange 100 %.</t>
        </r>
      </text>
    </comment>
    <comment ref="H55" authorId="0" shapeId="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5" authorId="0" shapeId="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9" authorId="0" shapeId="0">
      <text>
        <r>
          <rPr>
            <b/>
            <sz val="9"/>
            <color indexed="81"/>
            <rFont val="Tahoma"/>
            <family val="2"/>
          </rPr>
          <t xml:space="preserve">Kr/antal:
</t>
        </r>
        <r>
          <rPr>
            <sz val="9"/>
            <color indexed="81"/>
            <rFont val="Tahoma"/>
            <family val="2"/>
          </rPr>
          <t>Ex: om ni anlitar en konsult per timme, skriver ni kostnad per timme här.</t>
        </r>
      </text>
    </comment>
    <comment ref="F69" authorId="0" shapeId="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9" authorId="0" shapeId="0">
      <text>
        <r>
          <rPr>
            <b/>
            <sz val="9"/>
            <color indexed="81"/>
            <rFont val="Tahoma"/>
            <family val="2"/>
          </rPr>
          <t>Antal personer:</t>
        </r>
        <r>
          <rPr>
            <sz val="9"/>
            <color indexed="81"/>
            <rFont val="Tahoma"/>
            <family val="2"/>
          </rPr>
          <t xml:space="preserve">
Ange antal. Måste vara minst 1 för att räknas till budgeten</t>
        </r>
      </text>
    </comment>
    <comment ref="C89" authorId="0" shapeId="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9"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9" authorId="0" shapeId="0">
      <text>
        <r>
          <rPr>
            <b/>
            <sz val="9"/>
            <color indexed="81"/>
            <rFont val="Tahoma"/>
            <family val="2"/>
          </rPr>
          <t xml:space="preserve">Nyttjandegrad (%):
</t>
        </r>
        <r>
          <rPr>
            <sz val="9"/>
            <color indexed="81"/>
            <rFont val="Tahoma"/>
            <family val="2"/>
          </rPr>
          <t xml:space="preserve">Skriv 100 % om inventarien endast används inom ramen för det här projketet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7" authorId="0" shapeId="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7" authorId="0" shapeId="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7" authorId="0" shapeId="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<sst xmlns="http://schemas.openxmlformats.org/spreadsheetml/2006/main" count="377" uniqueCount="252">
  <si>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</si>
  <si>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</si>
  <si>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</si>
  <si>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</si>
  <si>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</si>
  <si>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</si>
  <si>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</si>
  <si>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</si>
  <si>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</si>
  <si>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</si>
  <si>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Energiförsörjning</t>
  </si>
  <si>
    <t>Transporter</t>
  </si>
  <si>
    <t>(Klicka här för att välja i rullistan)</t>
  </si>
  <si>
    <t>Annat</t>
  </si>
  <si>
    <t>2. PROJEKTETS FÖRUTSÄTTNINGAR</t>
  </si>
  <si>
    <t>Tidpunkt (ungefärlig)</t>
  </si>
  <si>
    <t>4.1 Finansieringsprinciper</t>
  </si>
  <si>
    <t>Kryssrutor:</t>
  </si>
  <si>
    <t>Kommuner</t>
  </si>
  <si>
    <t>Regioner</t>
  </si>
  <si>
    <t>Länsstyrelser</t>
  </si>
  <si>
    <t>Näringsliv</t>
  </si>
  <si>
    <t>Centrala myndigheter</t>
  </si>
  <si>
    <t>Frivilligorganisationer</t>
  </si>
  <si>
    <t>Allmänheten</t>
  </si>
  <si>
    <t>Klicka här för att komma direkt till budgeten.</t>
  </si>
  <si>
    <t>Klicka här för att komma direkt till bilagan om övning.</t>
  </si>
  <si>
    <t>Postadress:</t>
  </si>
  <si>
    <t>Samhällets informations- och cybersäkerhet</t>
  </si>
  <si>
    <t>Förmåga till säker  och robust kommunikation</t>
  </si>
  <si>
    <t>Förändrad hotbild inom CBRNE</t>
  </si>
  <si>
    <t>Allmänhetens beredskap inför olyckor, kriser och krig</t>
  </si>
  <si>
    <t>Fortsätt till del 2.3 i ansökan för att beskriva det behov ni ser av projektet och var det finns dokumenterat.</t>
  </si>
  <si>
    <t>Förmåga till aktörsgemensam hantering i gråzon och höjd beredskap</t>
  </si>
  <si>
    <t>Förmåga att hantera säkerhetsskyddsklassificerade uppgifter</t>
  </si>
  <si>
    <t>Välj övergripande utvecklingsområde i listan. Om projektet ligger inom ramen för flera områden väljer ni det som passar bäst:</t>
  </si>
  <si>
    <t>Hänvisa till numret på den prioriterade åtgärd som det här projektet hör till (exempelvis 1.1 osv). Om projektet passar in under flera åtgärder kan ni hänvisa till samtliga åtgärder.</t>
  </si>
  <si>
    <t>Klicka här för att komma tillbaka till projektplanen</t>
  </si>
  <si>
    <t>Hänvisa i textrutan nedan till det aktuella tillägget</t>
  </si>
  <si>
    <t>Projekttitel</t>
  </si>
  <si>
    <t>Ordning och säkerhet</t>
  </si>
  <si>
    <t>Skydd av civilbefolkningen</t>
  </si>
  <si>
    <t>Hälso- och sjukvård och omsorg</t>
  </si>
  <si>
    <t>Livsmedel och dricksvatten</t>
  </si>
  <si>
    <t>Finansiell beredskap</t>
  </si>
  <si>
    <t>Elektroniska kommunikationer och post</t>
  </si>
  <si>
    <t>Annat (lämna kommentar)</t>
  </si>
  <si>
    <t>Kryssrutor - ingångsvärden</t>
  </si>
  <si>
    <t>Projektet kopplar inte till inriktningen</t>
  </si>
  <si>
    <t>(Välj i listan)</t>
  </si>
  <si>
    <t>Aktör</t>
  </si>
  <si>
    <t>Delaktighet, ange hur</t>
  </si>
  <si>
    <t>Vidtalad?</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</si>
  <si>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</si>
  <si>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</si>
  <si>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</si>
  <si>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</si>
  <si>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</si>
  <si>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</si>
  <si>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</si>
  <si>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</si>
  <si>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</si>
  <si>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</si>
  <si>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</si>
  <si>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</si>
  <si>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</si>
  <si>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</si>
  <si>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</si>
  <si>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</si>
  <si>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</si>
  <si>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</si>
  <si>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</si>
  <si>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</si>
  <si>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</si>
  <si>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</si>
  <si>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</si>
  <si>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</si>
  <si>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</si>
  <si>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</si>
  <si>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</si>
  <si>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</si>
  <si>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</si>
  <si>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</si>
  <si>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t>5.1 Intyga att finansieringsprinciperna följs</t>
  </si>
  <si>
    <r>
      <t xml:space="preserve">5.5 Anläggningstillgång </t>
    </r>
    <r>
      <rPr>
        <sz val="10"/>
        <color theme="1"/>
        <rFont val="Century Gothic"/>
        <family val="2"/>
        <scheme val="major"/>
      </rPr>
      <t>(en anläggnignstillgång är en tillgång som är avsedd för innehav eller stadigvarande bruk)</t>
    </r>
  </si>
  <si>
    <t>Namn på behörig tjänsteperson:</t>
  </si>
  <si>
    <t>Titel på behörig tjänsteperson:</t>
  </si>
  <si>
    <t>Kontaktperson + tel.</t>
  </si>
  <si>
    <t>Samverkanspartner</t>
  </si>
  <si>
    <t>Egna myndigheten</t>
  </si>
  <si>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</si>
  <si>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</si>
  <si>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Övriga kostnad</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</si>
  <si>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</si>
  <si>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</si>
  <si>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</si>
  <si>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</si>
  <si>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</si>
  <si>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</si>
  <si>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</si>
  <si>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</si>
  <si>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</si>
  <si>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</si>
  <si>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</si>
  <si>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</si>
  <si>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</si>
  <si>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</si>
  <si>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r>
      <rPr>
        <b/>
        <sz val="11.5"/>
        <color theme="1"/>
        <rFont val="Garamond"/>
        <family val="1"/>
      </rPr>
      <t xml:space="preserve">Hur ska ni ta hand om de erfarenheter, kunskapar, lärdomar som övningen ger? </t>
    </r>
    <r>
      <rPr>
        <sz val="11.5"/>
        <color theme="1"/>
        <rFont val="Garamond"/>
        <family val="1"/>
      </rPr>
      <t>Exempel: ta fram en åtgärdsplan.</t>
    </r>
  </si>
  <si>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</si>
  <si>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t>Vad är det som ska övas och hur? Hur kopplar övningen till övningsinriktningen?</t>
  </si>
  <si>
    <t>Projektledare och utvärderingsledare bör vara bemannad av sökande aktör(er), inte konsulter, i syfte att främja utvecklingen av myndighetens förmågor.</t>
  </si>
  <si>
    <t>En egen initierad övning innebär att ni planerar en övning eller övningsmoment inom ramen för det aktuella projektet.</t>
  </si>
  <si>
    <t>Om er projektplan innehåller ett eller flera övningsmoment ska ni även fylla i fliken "Bilaga för övning".</t>
  </si>
  <si>
    <t>6. Bilaga till projektplan: Övning</t>
  </si>
  <si>
    <t>3. PROJEKTETS RESULTAT</t>
  </si>
  <si>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</si>
  <si>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</si>
  <si>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</si>
  <si>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</si>
  <si>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</si>
  <si>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Del 6 - Bilaga Övning (separat flik)</t>
  </si>
  <si>
    <t>Sammanfattning och beskrivning av nuläget samt önskat läge när projektet är slutfört. Grundläggande info som kontaktuppgifter, tidplan, koppling till behovsgrund.</t>
  </si>
  <si>
    <t>Del 2 - Projektets förutsättningar</t>
  </si>
  <si>
    <t>Blankettens struktur</t>
  </si>
  <si>
    <t>Redovisning av övningsaktiviteter som ingår i projektet. Fylls bara i om projektet innehåller övningar/övningsaktiviteter.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</si>
  <si>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</si>
  <si>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</si>
  <si>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</si>
  <si>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</si>
  <si>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r>
      <t xml:space="preserve">1.4 Summa sökt ersättning </t>
    </r>
    <r>
      <rPr>
        <sz val="10"/>
        <color theme="1"/>
        <rFont val="Century Gothic"/>
        <family val="2"/>
        <scheme val="major"/>
      </rPr>
      <t xml:space="preserve"> (visas automatiskt när ni fyllt i budgetfliken)</t>
    </r>
  </si>
  <si>
    <t>1.5 Sammanfattning av projektet</t>
  </si>
  <si>
    <t>1.7 Vilket behov ligger till grund för projektet?</t>
  </si>
  <si>
    <t>2.1 Motivera varför projektet ska finansieras med anslag 2:4 och inte i ordinarie verksamhet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</si>
  <si>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</si>
  <si>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</si>
  <si>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</si>
  <si>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</si>
  <si>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</si>
  <si>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</si>
  <si>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</si>
  <si>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r>
      <rPr>
        <b/>
        <sz val="10"/>
        <color theme="1"/>
        <rFont val="Century Gothic"/>
        <family val="2"/>
        <scheme val="major"/>
      </rPr>
      <t>Fyll i blanketten så här:</t>
    </r>
    <r>
      <rPr>
        <b/>
        <sz val="11.5"/>
        <color theme="1"/>
        <rFont val="Garamond"/>
        <family val="1"/>
      </rPr>
      <t xml:space="preserve">
</t>
    </r>
    <r>
      <rPr>
        <sz val="11.5"/>
        <color theme="1"/>
        <rFont val="Garamond"/>
        <family val="1"/>
      </rPr>
      <t xml:space="preserve">- Fyll i de ljusgrå cellerna. Skriv direkt i textfältet eller skriv först i Word och dubbelklicka på rutan för att klistra  in texten.
- Om er beskrivning av en aktivitet blir längre än den mängd text som kan visas i rutan kan ni </t>
    </r>
    <r>
      <rPr>
        <b/>
        <sz val="11.5"/>
        <color theme="1"/>
        <rFont val="Garamond"/>
        <family val="1"/>
      </rPr>
      <t>förstora raden genom att dra i skiljelinjen</t>
    </r>
    <r>
      <rPr>
        <sz val="11.5"/>
        <color theme="1"/>
        <rFont val="Garamond"/>
        <family val="1"/>
      </rPr>
      <t xml:space="preserve"> mellan radnumren till vänster </t>
    </r>
    <r>
      <rPr>
        <b/>
        <sz val="11.5"/>
        <color theme="1"/>
        <rFont val="Garamond"/>
        <family val="1"/>
      </rPr>
      <t>eller infoga nya rader</t>
    </r>
    <r>
      <rPr>
        <sz val="11.5"/>
        <color theme="1"/>
        <rFont val="Garamond"/>
        <family val="1"/>
      </rPr>
      <t>.
- Tryck på (alt+enter) för att göra en radbrytning i ett textfält. 
- Vissa frågor har rullistor. För att se rullistan klicka på svarsrutan och bläddra genom att klicka på pilen till höger i rutan.
- Tänk på att inte lämna några säkerhetsskyddsklassificerade eller sekretessbelagda uppgifter i blanketten utan att göra en informationsklassning.</t>
    </r>
  </si>
  <si>
    <t>Skriv svaret här:</t>
  </si>
  <si>
    <r>
      <rPr>
        <b/>
        <sz val="11.5"/>
        <color theme="1"/>
        <rFont val="Garamond"/>
        <family val="1"/>
      </rPr>
      <t>Ge förslag på minst en indikator</t>
    </r>
    <r>
      <rPr>
        <sz val="11.5"/>
        <color theme="1"/>
        <rFont val="Garamond"/>
        <family val="1"/>
      </rPr>
      <t xml:space="preserve"> som kan användas för att följa upp projektets prestationer som ni angett i fråga 3.3 och/eller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Exempel på indikatorer för effekter: e</t>
    </r>
    <r>
      <rPr>
        <sz val="11.5"/>
        <color theme="1"/>
        <rFont val="Garamond"/>
        <family val="1"/>
      </rPr>
      <t xml:space="preserv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</si>
  <si>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 xml:space="preserve">4.1 Omfattar projektet en egeninitierad övning eller övningsmoment? </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</si>
  <si>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</si>
  <si>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</si>
  <si>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</si>
  <si>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</si>
  <si>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r>
      <t xml:space="preserve">3.3.2 Effekter på medellång och lång sikt </t>
    </r>
    <r>
      <rPr>
        <sz val="9"/>
        <color theme="1"/>
        <rFont val="Century Gothic"/>
        <family val="2"/>
        <scheme val="major"/>
      </rPr>
      <t>(som de kortsiktiga effekterna leder till):</t>
    </r>
  </si>
  <si>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</si>
  <si>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</si>
  <si>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</si>
  <si>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</si>
  <si>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</si>
  <si>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</si>
  <si>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</si>
  <si>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</si>
  <si>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</si>
  <si>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</si>
  <si>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</si>
  <si>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</si>
  <si>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</si>
  <si>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</si>
  <si>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</si>
  <si>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</si>
  <si>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</si>
  <si>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</si>
  <si>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</si>
  <si>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</si>
  <si>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</si>
  <si>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</si>
  <si>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</si>
  <si>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</si>
  <si>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</si>
  <si>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</si>
  <si>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</si>
  <si>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</si>
  <si>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</si>
  <si>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</si>
  <si>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</si>
  <si>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</si>
  <si>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</si>
  <si>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</si>
  <si>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Sammanfattning av projektet</t>
  </si>
  <si>
    <t>Indiaktorer</t>
  </si>
  <si>
    <t>Övning?</t>
  </si>
  <si>
    <t>Samverkan och ledning</t>
  </si>
  <si>
    <t>Kommunikation till allmänheten</t>
  </si>
  <si>
    <t>Hantering av resurser</t>
  </si>
  <si>
    <t>Farliga ämnen (CBRNE)</t>
  </si>
  <si>
    <t>MSB</t>
  </si>
  <si>
    <t>JA</t>
  </si>
  <si>
    <t xml:space="preserve">Utgångspunkten för att söka anslagsmedel är Inriktning för projektmedel till myndigheter 2022-2023 – Anslag 2:4 Krisberedskap (MSB 2021-06286). Inom områden frivilligsamverkan vill MSB särskilt se att mer utvecklingsarbete kommer igång och på ett enhetligt sätt. Därför är detta en riktad satsning 2022-23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vilket innebär att MSB endast kan delfinansiera dessa insatser. MSB ser även att det finns möjlighet att arbetet omfattar myndighetens eventuella verksamhetsansvar utanför den egna organisationen och i nästa steg även sektorn. MSB kommer att erbjuda nätverksträffar för projektledare, som syftar till att alla som bedriver liknande projekt träffas och delar erfarenheter. </t>
  </si>
  <si>
    <t xml:space="preserve">Organisatör av riktad satsning rörande samverkan med företag </t>
  </si>
  <si>
    <t>MSB bjuder in: Samverkansaktivitet och uppsummering för myndigheter med verksamhet inom den riktade satsningen</t>
  </si>
  <si>
    <t>MSB bjuder in: Samverkansaktivitet för myndigheter med verksamhet inom den riktade satsningen</t>
  </si>
  <si>
    <t>MSB bjuder in: Gemensam uppstartsdag för myndigheter med verksamhet inom den riktade satsningen</t>
  </si>
  <si>
    <r>
      <t xml:space="preserve">Aktivitet </t>
    </r>
    <r>
      <rPr>
        <b/>
        <i/>
        <sz val="11.5"/>
        <color rgb="FFFF0000"/>
        <rFont val="Garamond"/>
        <family val="1"/>
      </rPr>
      <t>(Anpassa utifrån förslag nedan. Rubrikerna "MSB bjuder in" är obligatoriska)</t>
    </r>
  </si>
  <si>
    <r>
      <t xml:space="preserve">Detta är en preliminär plan för de aktiviteter som MSB kommer att anordna. Därutöver krävs eget arbete för att uppnå förväntade prestationer i projektet. Ange vad ni planerar att göra och när i tid ni kommer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</si>
  <si>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t>ange egna aktiviteter</t>
  </si>
  <si>
    <t>ÅR SOM ANSÖKAN GÖRS:</t>
  </si>
  <si>
    <t>År 2</t>
  </si>
  <si>
    <t>År 3</t>
  </si>
  <si>
    <t>År 1 (projektstart)</t>
  </si>
  <si>
    <t>februari år 1</t>
  </si>
  <si>
    <t>höst år 1</t>
  </si>
  <si>
    <t>vår år 2</t>
  </si>
  <si>
    <t>höst år 2</t>
  </si>
  <si>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klicka i kryssrutan i den grå rutan nedan för att intyga att finansieringesprinciperna följs.
2. Bläddra ner till tabellerna 5.2-7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Kostnaderna visas även uppdelade på egen myndighet respektive samverkanspartner i tabellen </t>
    </r>
    <r>
      <rPr>
        <b/>
        <sz val="11.5"/>
        <color theme="1"/>
        <rFont val="Garamond"/>
        <family val="1"/>
      </rPr>
      <t>PROJEKTBUDGET.</t>
    </r>
    <r>
      <rPr>
        <sz val="11.5"/>
        <color theme="1"/>
        <rFont val="Garamond"/>
        <family val="1"/>
      </rPr>
      <t xml:space="preserve"> </t>
    </r>
    <r>
      <rPr>
        <b/>
        <sz val="11.5"/>
        <color theme="1"/>
        <rFont val="Garamond"/>
        <family val="1"/>
      </rPr>
      <t>Notera att</t>
    </r>
    <r>
      <rPr>
        <sz val="11.5"/>
        <color theme="1"/>
        <rFont val="Garamond"/>
        <family val="1"/>
      </rPr>
      <t xml:space="preserve"> </t>
    </r>
    <r>
      <rPr>
        <b/>
        <sz val="11.5"/>
        <color theme="1"/>
        <rFont val="Garamond"/>
        <family val="1"/>
      </rPr>
      <t>d</t>
    </r>
    <r>
      <rPr>
        <b/>
        <sz val="11"/>
        <color theme="1"/>
        <rFont val="Garamond"/>
        <family val="1"/>
      </rPr>
      <t>en här funktionen har ingen betydelse för er ansökan, utan finns bara tillgänglig som ett stöd vid budgetering.</t>
    </r>
  </si>
  <si>
    <t>(Välj för att intyga)</t>
  </si>
  <si>
    <t>Ja, vi har tagit del av de finansieringsprinciper och villkoren för särskild satsning som framgår av inriktningen för utvecklingsprojekt</t>
  </si>
  <si>
    <t>Enheten för finansiering av beredskapsutveckling</t>
  </si>
  <si>
    <t>Särskild satsning: Utveckling av samverkan med näringslivet</t>
  </si>
  <si>
    <t xml:space="preserve">Den här blanketten avser en särskild satsning och några av frågorna är därför helt eller delvis förifyllda. Ljusgrå celler kan ni själva ändra i och komplettera den förifyllda informationen vid behov, det framgår av instruktionerna för berörda frågor. </t>
  </si>
  <si>
    <t>Genereras automatiskt när ni valt myndighet ovan.</t>
  </si>
  <si>
    <t xml:space="preserve">2.3 Finns det pågående eller kommande projekt/regeringsuppdrag/utredningar som </t>
  </si>
  <si>
    <t>2.4 Finns det avgörande framgångsfaktorer eller risker som behöver hanteras för att</t>
  </si>
  <si>
    <t>Regeringen konstaterar i totalförsvarspropositionen (prop. 2020/21:30) att den svenska försörjningsberedskapen bör utvecklas och näringslivet bör i ökad utsträckning involveras i arbetet med att säkerställa de viktigaste samhällsfunktionerna. I stor utsträckning äger och ansvarar privata aktörer för många av de viktigaste samhällsfunktionerna, som bland annat handlar om produktion och transporter av nödvändiga varor och tjänster. Näringslivet är därmed av central betydelse för totalförsvaret och för försörjningsberedskapen. Involveringen av det privata näringslivet i planeringsarbetet bör öka. Offentliga aktörer bör, i nära dialog med privata aktörer, bedöma behovet av förberedelser för att säkerställa en rimlig beredskap.
För att stödja detta arbete hos myndigheterna har MSB en särskild satsning på näringslivssamverkan inom ramen för anslag 2:4 för perioden 2024-2025. Denna förberedda projektansökan är ett sätt att underlätta och stimulera att fler myndigheter tar utvecklingskliv på området.</t>
  </si>
  <si>
    <r>
      <t xml:space="preserve">Utgångspunkten för att söka anslagsmedel är </t>
    </r>
    <r>
      <rPr>
        <i/>
        <sz val="11.5"/>
        <color theme="1"/>
        <rFont val="Garamond"/>
        <family val="1"/>
      </rPr>
      <t>Inriktning för projektmedel till myndigheter 2024-2025 – Anslag 2:4 Krisberedskap</t>
    </r>
    <r>
      <rPr>
        <sz val="11.5"/>
        <color theme="1"/>
        <rFont val="Garamond"/>
        <family val="1"/>
      </rPr>
      <t xml:space="preserve"> (MSB 2023-07735). Inom området samverkan med näringslivet vill MSB särskilt se att mer utvecklingsarbete kommer igång och på ett enhetligt sätt. Därför är detta en riktad satsning 2024-2025 och MSB erbjuder denna delvis färdigformulerade projektansökan. 
MSB har formulerat mål i olika steg som sedan operationaliseras av respektive myndighet för att passa in i myndighetens arbete, ambition och i förhållande till hur långt man har kommit inom området. MSB ser att ett sådant arbete delvis är eget ansvar, särskilt om det görs för den egna organisationen. Beroende på slutligt utformat projektupplägg, kan MSB finansiera hela eller delar av insatsen.
Huvudsyftet är att initiera arbetet med att involvera näringslivet i totalförsvarsplaneringen, alternativt komplettera och bredda det arbete som myndigheten redan bedriver. Planeringen förutser att liknande projekt genomförs hos flera myndigheter. MSB kommer att erbjuda nätverksträffar för projektledare, som syftar till att alla som bedriver liknande projekt träffas och delar erfarenheter. </t>
    </r>
  </si>
  <si>
    <t>Projektet ska identifiera myndighetens behov av samverkan med näringsliv i beredskapsplanering och tillsammans möta behovet. Det innebär att en större tillfällig arbetsinsats behöver göra för att initiera arbetet, hitta dess former och integrera företag. Tillgodogörandet av företags resurser i det återupptagna civila försvaret är fortfarande i en utvecklingsfas avseende metod. 
MSB ser att ett sådant arbete delvis är eget ansvar, särskilt om det görs för den egna organisationen. Beroende på slutligt utformat projektupplägg, kan MSB finansiera hela eller delar av insatsen. Att flera myndigheter genomför liknande projekt samtidigt och löpande utbyter erfarenheter ser MSB är av väsentlig betydelse för den samlade beredskapen inom utvalda områden. Projektet avser utöver kapacitetsuppbyggnad även dokumentera och utvärdera de erfarenheter som görs för att kunna dela med sig till MSB och andra för att stärka samhället samlade beredskap.</t>
  </si>
  <si>
    <t>2.2. Projektmål</t>
  </si>
  <si>
    <t>Sätt projektets behov i en kontext genom att beskriva hur situationen ser ut idag, och i relation till de effektmål som beskrivs under del 3.3. Beskriv vidare förutsättningarna för myndigheten för att arbeta gentemot dessa mål utan respektive med ett sådant ekonomiskt bidrag som denna särskilda satsning möjliggör.</t>
  </si>
  <si>
    <r>
      <rPr>
        <b/>
        <u/>
        <sz val="11.5"/>
        <rFont val="Garamond"/>
        <family val="1"/>
      </rPr>
      <t>Beskriv planerade prestationer utifrån rubrikerna nedan:</t>
    </r>
    <r>
      <rPr>
        <sz val="11.5"/>
        <color theme="1"/>
        <rFont val="Garamond"/>
        <family val="1"/>
      </rPr>
      <t xml:space="preserve">
• </t>
    </r>
    <r>
      <rPr>
        <b/>
        <sz val="11.5"/>
        <color theme="1"/>
        <rFont val="Garamond"/>
        <family val="1"/>
      </rPr>
      <t>Identifierat samhällsviktig verksamhet</t>
    </r>
    <r>
      <rPr>
        <sz val="11.5"/>
        <color theme="1"/>
        <rFont val="Garamond"/>
        <family val="1"/>
      </rPr>
      <t xml:space="preserve">: Inom den egna myndighetens ansvarsområde har samhällsviktig verksamhet identifierats som bedrivs av näringslivsaktörer vilka behöver involveras i totalförsvarsplaneringen.
• </t>
    </r>
    <r>
      <rPr>
        <b/>
        <sz val="11.5"/>
        <color theme="1"/>
        <rFont val="Garamond"/>
        <family val="1"/>
      </rPr>
      <t>Identifierade företag</t>
    </r>
    <r>
      <rPr>
        <sz val="11.5"/>
        <color theme="1"/>
        <rFont val="Garamond"/>
        <family val="1"/>
      </rPr>
      <t xml:space="preserve">: Identifierat vilka aktörer av dessa som behöver involveras i totalförsvarsplaneringen.
• </t>
    </r>
    <r>
      <rPr>
        <b/>
        <sz val="11.5"/>
        <color theme="1"/>
        <rFont val="Garamond"/>
        <family val="1"/>
      </rPr>
      <t>Kontakter</t>
    </r>
    <r>
      <rPr>
        <sz val="11.5"/>
        <color theme="1"/>
        <rFont val="Garamond"/>
        <family val="1"/>
      </rPr>
      <t xml:space="preserve"> med identifierade verksamheter och företag har knutits/upprättats.
• </t>
    </r>
    <r>
      <rPr>
        <b/>
        <sz val="11.5"/>
        <color theme="1"/>
        <rFont val="Garamond"/>
        <family val="1"/>
      </rPr>
      <t>Samverkan är påbörjad</t>
    </r>
    <r>
      <rPr>
        <sz val="11.5"/>
        <color theme="1"/>
        <rFont val="Garamond"/>
        <family val="1"/>
      </rPr>
      <t xml:space="preserve">: I samverkan med valda företag
a. har åtgärder identifierats som behöver vidtas för att stärka förmågan att säkerställa försörjningen av vissa varor och/eller tjänster. 
b. har en plan tagits fram för hur samverkan mellan myndigheten och företaget i fråga ska hanteras i det fall Sverige i närtid skulle hamna i höjd beredskap eller krig.
</t>
    </r>
  </si>
  <si>
    <r>
      <rPr>
        <b/>
        <u/>
        <sz val="11.5"/>
        <color theme="1"/>
        <rFont val="Garamond"/>
        <family val="1"/>
      </rPr>
      <t>Utveckla egen beskrivning utifrån ert tänkta projekt och områdena nedan:</t>
    </r>
    <r>
      <rPr>
        <sz val="11.5"/>
        <color theme="1"/>
        <rFont val="Garamond"/>
        <family val="1"/>
      </rPr>
      <t xml:space="preserve">
- Samverkan har etablerats och/eller stärkts med berörda företag genom de strukturer som upprättats. Det innebär ett bredare användande av samhällets samlade resurser i krisberedskapen och totalförsvaret genom att samhällsviktig verksamhet som bedrivs av privata aktörer nyttjas bättre.
-Aktörer vilka bedriver samhällsviktig verksamhet identifieras löpande och om möjligt involveras i totalförsvarsplaneringen. 
-Framtagna metoder har spritts till fler aktörer vilket leder till samsyn och koordinerat agerande vid beredskapsplanering med näringsliv. 
</t>
    </r>
  </si>
  <si>
    <t>När finansiering med anslag 2:4 upphör ska projektet övergå till myndighetens ordinarie verksamhet. MSB avser att samlat följa upp prestationerna och effekterna av de projekt som bedrivs inom ramen för den särskilda satsningen såväl under projekttiden som efter projektavslut. 
Beskriv här hur ni inom den egna myndigheten och med de aktörer ni involverar kommer att följa upp projektet.</t>
  </si>
  <si>
    <t>Beskriv hur ni omhändertar målen</t>
  </si>
  <si>
    <r>
      <t>Utgångspunkten för att söka anslagsmedel är</t>
    </r>
    <r>
      <rPr>
        <i/>
        <sz val="11.5"/>
        <rFont val="Garamond"/>
        <family val="1"/>
      </rPr>
      <t xml:space="preserve"> Inriktning för projektmedel till myndigheter 2024-2025 – Anslag 2:4 Krisberedskap</t>
    </r>
    <r>
      <rPr>
        <sz val="11.5"/>
        <rFont val="Garamond"/>
        <family val="1"/>
      </rPr>
      <t xml:space="preserve"> (MSB 2023-07735). Målen för den här särskilda satsningen framgår i kapitel 4 och utgörs av:
</t>
    </r>
    <r>
      <rPr>
        <b/>
        <sz val="11.5"/>
        <rFont val="Garamond"/>
        <family val="1"/>
      </rPr>
      <t>1)</t>
    </r>
    <r>
      <rPr>
        <sz val="11.5"/>
        <rFont val="Garamond"/>
        <family val="1"/>
      </rPr>
      <t xml:space="preserve"> Inom den egna myndigheten öka kunskapen om, och förmågan att använda sig av existerande författningar på området.
</t>
    </r>
    <r>
      <rPr>
        <b/>
        <sz val="11.5"/>
        <rFont val="Garamond"/>
        <family val="1"/>
      </rPr>
      <t>2)</t>
    </r>
    <r>
      <rPr>
        <sz val="11.5"/>
        <rFont val="Garamond"/>
        <family val="1"/>
      </rPr>
      <t xml:space="preserve"> Inom  myndighetens ansvarsområde påbörja arbetet med att identifiera samhällsviktig verksamhet som bedrivs av näringslivsaktörer som behöver involveras i totalförsvarsplaneringen .
</t>
    </r>
    <r>
      <rPr>
        <b/>
        <sz val="11.5"/>
        <rFont val="Garamond"/>
        <family val="1"/>
      </rPr>
      <t>3)</t>
    </r>
    <r>
      <rPr>
        <sz val="11.5"/>
        <rFont val="Garamond"/>
        <family val="1"/>
      </rPr>
      <t xml:space="preserve"> Samverka med näringslivsaktörer för att:
</t>
    </r>
    <r>
      <rPr>
        <b/>
        <sz val="11.5"/>
        <rFont val="Garamond"/>
        <family val="1"/>
      </rPr>
      <t>a)</t>
    </r>
    <r>
      <rPr>
        <sz val="11.5"/>
        <rFont val="Garamond"/>
        <family val="1"/>
      </rPr>
      <t xml:space="preserve"> identifiera åtgärder som behöver vidtas för att stärka förmågan att säkerställa försörjningen av vissa varor och/eller tjänster,
</t>
    </r>
    <r>
      <rPr>
        <b/>
        <sz val="11.5"/>
        <rFont val="Garamond"/>
        <family val="1"/>
      </rPr>
      <t>b)</t>
    </r>
    <r>
      <rPr>
        <sz val="11.5"/>
        <rFont val="Garamond"/>
        <family val="1"/>
      </rPr>
      <t xml:space="preserve"> planera för hur samverkan mellan myndigheten och företagen i fråga ska ske, i det fall Sverige i närtid skulle hamna i höjd beredskap.</t>
    </r>
  </si>
  <si>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Myndigheten måste därför motivera varför det sökta projektet ska finansieras med 2:4-medel och inte med ordinarie medel. Se Finansieringsprinciper MSB 2023-07910</t>
    </r>
    <r>
      <rPr>
        <sz val="11.5"/>
        <color rgb="FF00B0F0"/>
        <rFont val="Garamond"/>
        <family val="1"/>
      </rPr>
      <t>.</t>
    </r>
  </si>
  <si>
    <t>Blankett</t>
  </si>
  <si>
    <t>Nej</t>
  </si>
  <si>
    <t>Ge en översiktlig bild av syftet med projektet, vad som ska genomföras och vad verksamheten ska uppnå.</t>
  </si>
  <si>
    <t>2.2.1 Beskriv kort vilka mål ert projekt omfattar och hur ni operationaliserar ni de uppsatta projektmålen i projektet:</t>
  </si>
  <si>
    <r>
      <t xml:space="preserve">Prestationer är det som lämnar projektet; de uppkommer som en direkt följd eller i nära anslutning till att en aktivitet genomförs. En prestation kan vara en tjänst eller en vara, exempelvis en genomförd övning, mätning, utbildning eller framtagen rapport, vägledning, metod, modell, kartläggning osv.
</t>
    </r>
    <r>
      <rPr>
        <b/>
        <u/>
        <sz val="11.5"/>
        <color theme="1"/>
        <rFont val="Garamond"/>
        <family val="1"/>
      </rPr>
      <t>För särskild satsning gäller:</t>
    </r>
    <r>
      <rPr>
        <b/>
        <sz val="11.5"/>
        <color theme="1"/>
        <rFont val="Garamond"/>
        <family val="1"/>
      </rPr>
      <t xml:space="preserve"> </t>
    </r>
    <r>
      <rPr>
        <sz val="11.5"/>
        <color theme="1"/>
        <rFont val="Garamond"/>
        <family val="1"/>
      </rPr>
      <t xml:space="preserve">prestationerna för den här särskilda satsningen ska utgå från de mål som anges i inriktningen.
</t>
    </r>
    <r>
      <rPr>
        <i/>
        <sz val="11.5"/>
        <color theme="1"/>
        <rFont val="Garamond"/>
        <family val="1"/>
      </rPr>
      <t>Exempel: i ett projekt som ska ta fram en vägledning planeras för referensgruppsmöten, kunskapsinhämtning, att skriva vägledningen och framtagande av utbildning i vägledningen (aktiviteter). Vid projketslutet ska det att finnas en publicerad vägledning och man har hållit ett antal utbildningar i vägledningen (prestationer).</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</si>
  <si>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xml:space="preserve">. Detta är det slutmål som projektet siktar mot. En effekt är den förändring som sker i samhället som en följd först av prestationer (effekt på kort sikt) och därefter som en följd på de tidigare effekterna (effekt på medellång och lång sikt).
</t>
    </r>
    <r>
      <rPr>
        <b/>
        <u/>
        <sz val="11.5"/>
        <color theme="1"/>
        <rFont val="Garamond"/>
        <family val="1"/>
      </rPr>
      <t>För särskild satsning gäller:</t>
    </r>
    <r>
      <rPr>
        <sz val="11.5"/>
        <color theme="1"/>
        <rFont val="Garamond"/>
        <family val="1"/>
      </rPr>
      <t xml:space="preserve"> utgå från det nuläge ni beskrivit i 3.1 och de prestationer ni angett i fråga 3.2 och koppla dem till målen i fråga 1.6 när ni besvarar den här frågan.</t>
    </r>
  </si>
  <si>
    <r>
      <rPr>
        <b/>
        <u/>
        <sz val="11.5"/>
        <rFont val="Garamond"/>
        <family val="1"/>
      </rPr>
      <t>Utveckla egen beskrivning utifrån ert tänkta projekt och rubrikerna nedan:</t>
    </r>
    <r>
      <rPr>
        <i/>
        <sz val="11.5"/>
        <color rgb="FFFF0000"/>
        <rFont val="Garamond"/>
        <family val="1"/>
      </rPr>
      <t xml:space="preserve">
</t>
    </r>
    <r>
      <rPr>
        <sz val="11.5"/>
        <rFont val="Garamond"/>
        <family val="1"/>
      </rPr>
      <t xml:space="preserve">- Arbetet med att identifiera samhällsviktig verksamhet och företag har gett myndigheten ökad kunskap om näringslivets roll i totalförsvarsplaneringen och ökad förmåga att använda sig av existerande författningar på området.
- De etablerade kontakterna med berörda företag leder till att strukturer och rutiner för att kunna samverka med företag på beredskapsområdet finns på plats.  
- Den etablerade samverkan med berörda företag innebär att strukturer och rutiner arbetas fram.
- I ett begränsat antal fall har företag involverats i totalförsvarsplaneringen.  
</t>
    </r>
  </si>
  <si>
    <r>
      <rPr>
        <b/>
        <u/>
        <sz val="11.5"/>
        <color theme="1"/>
        <rFont val="Garamond"/>
        <family val="1"/>
      </rPr>
      <t>Anpassa texten utifrån ert projekt:</t>
    </r>
    <r>
      <rPr>
        <b/>
        <sz val="11.5"/>
        <color theme="1"/>
        <rFont val="Garamond"/>
        <family val="1"/>
      </rPr>
      <t xml:space="preserve"> </t>
    </r>
    <r>
      <rPr>
        <sz val="11.5"/>
        <color theme="1"/>
        <rFont val="Garamond"/>
        <family val="1"/>
      </rPr>
      <t xml:space="preserve">
Projektet förväntas generera kostnader relaterat till en funktion som ansvarar för fortsatt hantering av kontakt med näringslivet, samt kostnader som uppstår i samband med att dessa kallas in till övning och repetitionsutbildning. Kostnaden bedöms ligga på en lägre nivå än under projekttiden som utgör en uppstartsfas. I stort kommer kostnaden därmed bestå av del av en tjänst (lönekostnader) samt enstaka utgifter för resor etc. Fortsatt finansiering kommer säkras genom de särskilda medel som myndigheten disponerar för beredskapsplanering vilka bedöms minst ligga kvar på samma nivå som innevarande år.</t>
    </r>
  </si>
  <si>
    <t>Större samverkansövningar som SAMÖ och Barents Rescue ansöks om i särskild ordning och inte i denna blankett.</t>
  </si>
  <si>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</si>
  <si>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rPr>
        <b/>
        <u/>
        <sz val="11.5"/>
        <rFont val="Garamond"/>
        <family val="1"/>
      </rPr>
      <t xml:space="preserve">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t>
    </r>
    <r>
      <rPr>
        <sz val="11.5"/>
        <color theme="1"/>
        <rFont val="Garamond"/>
        <family val="1"/>
      </rPr>
      <t xml:space="preserve">
</t>
    </r>
    <r>
      <rPr>
        <b/>
        <sz val="11.5"/>
        <color theme="1"/>
        <rFont val="Garamond"/>
        <family val="1"/>
      </rPr>
      <t>Exempel på indikatorer för prestationer:</t>
    </r>
    <r>
      <rPr>
        <sz val="11.5"/>
        <color theme="1"/>
        <rFont val="Garamond"/>
        <family val="1"/>
      </rPr>
      <t xml:space="preserve">
- Antal etablerande kontakter med företag /branschorganisation
- Antal genomförda gemensamma planeringsworkshop
- Antal möten i företagsnätverk
- Antal tecknande av överenskommelser med företag 
- Antal genomförda utbildningar
- Antal genomförda övningar 
</t>
    </r>
    <r>
      <rPr>
        <b/>
        <sz val="11.5"/>
        <color theme="1"/>
        <rFont val="Garamond"/>
        <family val="1"/>
      </rPr>
      <t xml:space="preserve">
Exempel på indikatorer för effekter:</t>
    </r>
    <r>
      <rPr>
        <sz val="11.5"/>
        <color theme="1"/>
        <rFont val="Garamond"/>
        <family val="1"/>
      </rPr>
      <t xml:space="preserve">
- Myndigheten bedömer att den egna förmågan har ökat (H)
-Inom den egna myndigheten, i annan verksamhet myndigheten har ansvar för och hos representanter för företag som verkar inom myndighetens ansvarsområde finns en ökad kunskap om de författningar som reglerar arbetet med försörjningsberedskap.
-Inom myndigheten finns strukturer på plats som möjliggör att löpande och systematiskt arbete med att identifiera samhällsviktiga företag. Där det är nödvändigt har dessa företag involverats i totalförsvarsplaneringen.
MSB avser att särskilt följa upp de projekt som bedrivs inom ramen för den riktade satsningen såväl under projekttiden som efter projektavslut.</t>
    </r>
  </si>
  <si>
    <t>4.2 Aktivitetsplan</t>
  </si>
  <si>
    <t>4.3 Vilka aktörer samverkar ni med i projektet och hur?</t>
  </si>
  <si>
    <r>
      <t xml:space="preserve">Den här delen fyller ni i om ert sökta utvecklingsprojekt innehåller en eller flera övningsaktiviteter. Följande förutsättningar gäller för att kunna beviljas medel:
• Att det är en samverkansövning med flera aktörer.
• Att samtliga samverkande aktörer är vidtalade och har bekräftat sitt deltagande. 
• Övningen ska omfatta minst en prioriterad förmåga/en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</si>
  <si>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6.1 Intyganden</t>
  </si>
  <si>
    <t>6.2 Ge en kort beskrivning av den planerade övningen och kopplingen till övningsinriktningen</t>
  </si>
  <si>
    <t>6.3 Motivera kort övningens betydelse för projektet</t>
  </si>
  <si>
    <r>
      <rPr>
        <b/>
        <sz val="12"/>
        <color theme="1"/>
        <rFont val="Century Gothic"/>
        <family val="2"/>
        <scheme val="major"/>
      </rPr>
      <t>6.4 När ska övningen genomföras?</t>
    </r>
    <r>
      <rPr>
        <sz val="12"/>
        <color theme="1"/>
        <rFont val="Garamond"/>
        <family val="1"/>
      </rPr>
      <t xml:space="preserve"> </t>
    </r>
    <r>
      <rPr>
        <sz val="10"/>
        <color theme="1"/>
        <rFont val="Century Gothic"/>
        <family val="2"/>
        <scheme val="major"/>
      </rPr>
      <t>(koppla detta tydligt till er aktivitetsplan i del 4.1)</t>
    </r>
  </si>
  <si>
    <t>6.6 Deltagande aktörer</t>
  </si>
  <si>
    <t>Ange vilka aktörer som ska vara med och öva och intyga även att de bekräftat sitt deltagande.</t>
  </si>
  <si>
    <t>Deltagande bekräftat?</t>
  </si>
  <si>
    <t>6.7 Bemanning</t>
  </si>
  <si>
    <t>6.8 Erfarenhetshantering</t>
  </si>
  <si>
    <r>
      <t xml:space="preserve">6.5 Vilket eller vilka övningsformat planeras att användas? </t>
    </r>
    <r>
      <rPr>
        <sz val="10"/>
        <color theme="1"/>
        <rFont val="Century Gothic"/>
        <family val="2"/>
        <scheme val="major"/>
      </rPr>
      <t>(möjligt att välja flera svarsalternativ)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</si>
</sst>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65" x14ac:knownFonts="1">
    <font>
      <sz val="11.5"/>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sz val="11.5"/>
      <color theme="5"/>
      <name val="Garamond"/>
      <family val="1"/>
    </font>
    <font>
      <b/>
      <u/>
      <sz val="11.5"/>
      <color theme="10"/>
      <name val="Garamond"/>
      <family val="1"/>
    </font>
    <font>
      <i/>
      <sz val="11.5"/>
      <color theme="1"/>
      <name val="Garamond"/>
      <family val="1"/>
    </font>
    <font>
      <sz val="11.5"/>
      <color rgb="FFFF0000"/>
      <name val="Garamond"/>
      <family val="1"/>
    </font>
    <font>
      <b/>
      <sz val="18"/>
      <name val="Century Gothic"/>
      <family val="2"/>
      <scheme val="major"/>
    </font>
    <font>
      <sz val="10"/>
      <color theme="1"/>
      <name val="Century Gothic"/>
      <family val="2"/>
      <scheme val="major"/>
    </font>
    <font>
      <sz val="12"/>
      <color theme="1"/>
      <name val="Century Gothic"/>
      <family val="2"/>
      <scheme val="major"/>
    </font>
    <font>
      <sz val="11"/>
      <color theme="1"/>
      <name val="Garamond"/>
      <family val="1"/>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
      <color theme="1"/>
      <name val="Arial"/>
      <family val="2"/>
      <scheme val="minor"/>
    </font>
    <font>
      <b/>
      <sz val="11"/>
      <color theme="1"/>
      <name val="Calibri"/>
      <family val="2"/>
    </font>
    <font>
      <i/>
      <sz val="11.5"/>
      <color rgb="FFFF0000"/>
      <name val="Garamond"/>
      <family val="1"/>
    </font>
    <font>
      <b/>
      <i/>
      <sz val="11.5"/>
      <color theme="1"/>
      <name val="Garamond"/>
      <family val="1"/>
    </font>
    <font>
      <b/>
      <i/>
      <sz val="11.5"/>
      <color rgb="FFFF0000"/>
      <name val="Garamond"/>
      <family val="1"/>
    </font>
    <font>
      <i/>
      <sz val="11"/>
      <color rgb="FFFF0000"/>
      <name val="Garamond"/>
      <family val="1"/>
    </font>
    <font>
      <sz val="11.5"/>
      <color rgb="FF00B0F0"/>
      <name val="Garamond"/>
      <family val="1"/>
    </font>
    <font>
      <b/>
      <sz val="11.5"/>
      <color theme="0"/>
      <name val="Garamond"/>
      <family val="1"/>
    </font>
    <font>
      <b/>
      <sz val="10"/>
      <color theme="0"/>
      <name val="Garamond"/>
      <family val="1"/>
    </font>
    <font>
      <b/>
      <sz val="11"/>
      <color theme="0"/>
      <name val="Garamond"/>
      <family val="1"/>
    </font>
    <font>
      <sz val="16"/>
      <color theme="8" tint="-0.499984740745262"/>
      <name val="Century Gothic"/>
      <family val="2"/>
      <scheme val="major"/>
    </font>
    <font>
      <b/>
      <u/>
      <sz val="10"/>
      <color theme="8" tint="-0.499984740745262"/>
      <name val="Century Gothic"/>
      <family val="2"/>
      <scheme val="major"/>
    </font>
    <font>
      <i/>
      <sz val="11.5"/>
      <name val="Garamond"/>
      <family val="1"/>
    </font>
    <font>
      <b/>
      <u/>
      <sz val="11.5"/>
      <name val="Garamond"/>
      <family val="1"/>
    </font>
    <font>
      <sz val="11"/>
      <name val="Garamond"/>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9">
    <xf numFmtId="0" fontId="0"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44" fontId="11" fillId="0" borderId="0" applyFont="0" applyFill="0" applyBorder="0" applyAlignment="0" applyProtection="0"/>
    <xf numFmtId="0" fontId="13" fillId="0" borderId="0" applyNumberFormat="0" applyFill="0" applyBorder="0" applyAlignment="0" applyProtection="0"/>
    <xf numFmtId="9" fontId="1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99">
    <xf numFmtId="0" fontId="0" fillId="0" borderId="0" xfId="0"/>
    <xf numFmtId="0" fontId="6" fillId="2" borderId="0" xfId="0" applyFont="1" applyFill="1" applyProtection="1"/>
    <xf numFmtId="0" fontId="0" fillId="0" borderId="0" xfId="0" applyProtection="1"/>
    <xf numFmtId="0" fontId="0" fillId="0" borderId="0" xfId="0" applyFill="1" applyProtection="1"/>
    <xf numFmtId="0" fontId="8" fillId="0" borderId="0" xfId="0" quotePrefix="1" applyFont="1" applyFill="1" applyBorder="1" applyAlignment="1" applyProtection="1">
      <alignment horizontal="left" wrapText="1"/>
      <protection locked="0"/>
    </xf>
    <xf numFmtId="0" fontId="12" fillId="0" borderId="0" xfId="0" applyFont="1" applyFill="1" applyProtection="1">
      <protection locked="0"/>
    </xf>
    <xf numFmtId="0" fontId="12"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0" fillId="0" borderId="0" xfId="0" applyProtection="1">
      <protection locked="0"/>
    </xf>
    <xf numFmtId="0" fontId="6" fillId="0" borderId="0" xfId="0" applyFont="1" applyFill="1" applyProtection="1"/>
    <xf numFmtId="0" fontId="14"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4" fillId="0" borderId="0" xfId="2" applyFill="1" applyProtection="1">
      <protection locked="0"/>
    </xf>
    <xf numFmtId="0" fontId="6" fillId="0" borderId="0" xfId="0" applyFont="1" applyFill="1" applyProtection="1">
      <protection locked="0"/>
    </xf>
    <xf numFmtId="0" fontId="26" fillId="0" borderId="0" xfId="5" applyFont="1" applyFill="1" applyProtection="1">
      <protection locked="0"/>
    </xf>
    <xf numFmtId="0" fontId="6" fillId="0" borderId="0" xfId="0" applyFont="1" applyProtection="1">
      <protection locked="0"/>
    </xf>
    <xf numFmtId="0" fontId="28" fillId="0" borderId="0" xfId="0" applyFont="1" applyFill="1" applyProtection="1">
      <protection locked="0"/>
    </xf>
    <xf numFmtId="0" fontId="6" fillId="0" borderId="0" xfId="0" applyFont="1" applyFill="1" applyAlignment="1" applyProtection="1">
      <alignment vertical="center" wrapText="1"/>
      <protection locked="0"/>
    </xf>
    <xf numFmtId="0" fontId="28" fillId="0" borderId="0" xfId="0" applyFont="1" applyFill="1" applyAlignment="1" applyProtection="1">
      <alignment wrapText="1"/>
      <protection locked="0"/>
    </xf>
    <xf numFmtId="0" fontId="6" fillId="6" borderId="12" xfId="0" applyFont="1" applyFill="1" applyBorder="1" applyAlignment="1" applyProtection="1">
      <alignment vertical="center" wrapText="1"/>
      <protection locked="0"/>
    </xf>
    <xf numFmtId="0" fontId="6" fillId="6" borderId="15" xfId="3" applyFont="1" applyFill="1" applyBorder="1" applyAlignment="1" applyProtection="1">
      <alignment horizontal="center" vertical="center"/>
      <protection locked="0"/>
    </xf>
    <xf numFmtId="164" fontId="6" fillId="6" borderId="12" xfId="4" applyNumberFormat="1" applyFont="1" applyFill="1" applyBorder="1" applyAlignment="1" applyProtection="1">
      <alignment vertical="center"/>
      <protection locked="0"/>
    </xf>
    <xf numFmtId="9" fontId="6" fillId="6" borderId="12" xfId="6" applyFont="1" applyFill="1" applyBorder="1" applyAlignment="1" applyProtection="1">
      <alignment vertical="center"/>
      <protection locked="0"/>
    </xf>
    <xf numFmtId="164" fontId="6" fillId="4" borderId="12" xfId="4" applyNumberFormat="1" applyFont="1" applyFill="1" applyBorder="1" applyAlignment="1" applyProtection="1">
      <alignment vertical="center"/>
    </xf>
    <xf numFmtId="164" fontId="28" fillId="4" borderId="12" xfId="4" applyNumberFormat="1" applyFont="1" applyFill="1" applyBorder="1" applyAlignment="1" applyProtection="1">
      <alignment vertical="center"/>
    </xf>
    <xf numFmtId="0" fontId="6" fillId="4" borderId="3"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6" fillId="4" borderId="17" xfId="0" applyFont="1" applyFill="1" applyBorder="1" applyAlignment="1" applyProtection="1">
      <alignment horizontal="center" vertical="center"/>
      <protection locked="0"/>
    </xf>
    <xf numFmtId="0" fontId="6" fillId="4" borderId="1" xfId="0" applyNumberFormat="1" applyFont="1" applyFill="1" applyBorder="1" applyAlignment="1" applyProtection="1">
      <alignment vertical="center"/>
      <protection locked="0"/>
    </xf>
    <xf numFmtId="0" fontId="6" fillId="4" borderId="1" xfId="0" applyFont="1" applyFill="1" applyBorder="1" applyAlignment="1" applyProtection="1">
      <alignment vertical="center"/>
    </xf>
    <xf numFmtId="164" fontId="28" fillId="4" borderId="1" xfId="0" applyNumberFormat="1"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6" fillId="0" borderId="0" xfId="0" applyFont="1" applyFill="1" applyAlignment="1" applyProtection="1">
      <alignment horizontal="center" vertical="center"/>
      <protection locked="0"/>
    </xf>
    <xf numFmtId="164" fontId="6" fillId="6" borderId="12" xfId="4" applyNumberFormat="1" applyFont="1" applyFill="1" applyBorder="1" applyAlignment="1" applyProtection="1">
      <alignment horizontal="center" vertical="center"/>
      <protection locked="0"/>
    </xf>
    <xf numFmtId="0" fontId="6" fillId="6" borderId="12" xfId="0" applyFont="1" applyFill="1" applyBorder="1" applyAlignment="1" applyProtection="1">
      <alignment vertical="center"/>
      <protection locked="0"/>
    </xf>
    <xf numFmtId="0" fontId="6" fillId="4" borderId="3" xfId="0" applyFont="1" applyFill="1" applyBorder="1" applyAlignment="1" applyProtection="1">
      <alignment vertical="center"/>
    </xf>
    <xf numFmtId="0" fontId="6" fillId="4" borderId="1" xfId="0" applyFont="1" applyFill="1" applyBorder="1" applyAlignment="1" applyProtection="1">
      <alignment horizontal="center" vertical="center"/>
    </xf>
    <xf numFmtId="0" fontId="29" fillId="0" borderId="0" xfId="0" applyFont="1" applyFill="1" applyAlignment="1" applyProtection="1">
      <alignment horizontal="center" vertical="center"/>
      <protection locked="0"/>
    </xf>
    <xf numFmtId="0" fontId="29" fillId="0" borderId="0" xfId="0" applyFont="1" applyFill="1" applyProtection="1">
      <protection locked="0"/>
    </xf>
    <xf numFmtId="164" fontId="29" fillId="0" borderId="0" xfId="4" applyNumberFormat="1" applyFont="1" applyFill="1" applyProtection="1"/>
    <xf numFmtId="164" fontId="6" fillId="0" borderId="0" xfId="4" applyNumberFormat="1" applyFont="1" applyFill="1" applyProtection="1"/>
    <xf numFmtId="0" fontId="6" fillId="4" borderId="3" xfId="0" applyFont="1" applyFill="1" applyBorder="1" applyAlignment="1" applyProtection="1"/>
    <xf numFmtId="0" fontId="6" fillId="4" borderId="1" xfId="0" applyFont="1" applyFill="1" applyBorder="1" applyAlignment="1" applyProtection="1">
      <protection locked="0"/>
    </xf>
    <xf numFmtId="0" fontId="6" fillId="4" borderId="1" xfId="0" applyFont="1" applyFill="1" applyBorder="1" applyAlignment="1" applyProtection="1"/>
    <xf numFmtId="164" fontId="28" fillId="4" borderId="1" xfId="0" applyNumberFormat="1" applyFont="1" applyFill="1" applyBorder="1" applyAlignment="1" applyProtection="1"/>
    <xf numFmtId="9" fontId="6" fillId="6" borderId="12" xfId="6" applyNumberFormat="1" applyFont="1" applyFill="1" applyBorder="1" applyAlignment="1" applyProtection="1">
      <alignment vertical="center"/>
      <protection locked="0"/>
    </xf>
    <xf numFmtId="0" fontId="6" fillId="4" borderId="3" xfId="0" applyFont="1" applyFill="1" applyBorder="1" applyAlignment="1" applyProtection="1">
      <protection locked="0"/>
    </xf>
    <xf numFmtId="0" fontId="6" fillId="0" borderId="0" xfId="0" applyFont="1" applyProtection="1"/>
    <xf numFmtId="0" fontId="23" fillId="2" borderId="0" xfId="0" applyFont="1" applyFill="1" applyProtection="1"/>
    <xf numFmtId="0" fontId="6" fillId="0" borderId="0" xfId="0" applyFont="1"/>
    <xf numFmtId="0" fontId="28" fillId="0" borderId="0" xfId="0" applyFont="1"/>
    <xf numFmtId="0" fontId="6" fillId="0" borderId="0" xfId="0" applyFont="1" applyFill="1" applyBorder="1" applyProtection="1"/>
    <xf numFmtId="0" fontId="23" fillId="2" borderId="0" xfId="0" applyFont="1" applyFill="1" applyBorder="1" applyProtection="1"/>
    <xf numFmtId="0" fontId="6" fillId="0" borderId="0" xfId="0" applyFont="1" applyBorder="1" applyProtection="1"/>
    <xf numFmtId="0" fontId="6" fillId="0" borderId="16" xfId="0" applyFont="1" applyFill="1" applyBorder="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xf>
    <xf numFmtId="0" fontId="6" fillId="2" borderId="0" xfId="0" applyFont="1" applyFill="1" applyBorder="1" applyProtection="1"/>
    <xf numFmtId="0" fontId="6" fillId="0" borderId="0" xfId="0" applyFont="1" applyFill="1" applyAlignment="1" applyProtection="1">
      <alignment horizontal="right" vertical="center"/>
    </xf>
    <xf numFmtId="0" fontId="27" fillId="0" borderId="0" xfId="0" applyFont="1" applyFill="1" applyProtection="1"/>
    <xf numFmtId="0" fontId="30" fillId="0" borderId="0" xfId="0" applyFont="1" applyFill="1" applyProtection="1"/>
    <xf numFmtId="0" fontId="27" fillId="0" borderId="0" xfId="0" applyFont="1" applyFill="1" applyBorder="1" applyAlignment="1" applyProtection="1">
      <alignment vertical="top" wrapText="1"/>
    </xf>
    <xf numFmtId="0" fontId="27" fillId="0" borderId="0" xfId="0" applyFont="1" applyFill="1" applyBorder="1" applyAlignment="1" applyProtection="1">
      <alignment vertical="top"/>
    </xf>
    <xf numFmtId="0" fontId="32" fillId="0" borderId="0" xfId="0" applyFont="1" applyFill="1" applyBorder="1" applyAlignment="1" applyProtection="1">
      <alignment horizontal="right" vertical="top"/>
    </xf>
    <xf numFmtId="0" fontId="26" fillId="0" borderId="0" xfId="5"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27" fillId="0" borderId="16" xfId="0" applyFont="1" applyFill="1" applyBorder="1" applyProtection="1"/>
    <xf numFmtId="0" fontId="6" fillId="2" borderId="16" xfId="0" applyFont="1" applyFill="1" applyBorder="1" applyProtection="1"/>
    <xf numFmtId="0" fontId="27" fillId="0" borderId="0" xfId="0" applyFont="1" applyFill="1" applyBorder="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33" fillId="0" borderId="0" xfId="5" applyFont="1" applyAlignment="1"/>
    <xf numFmtId="0" fontId="33" fillId="0" borderId="0" xfId="5" applyFont="1"/>
    <xf numFmtId="0" fontId="33" fillId="0" borderId="0" xfId="5" applyFont="1" applyAlignment="1">
      <alignment horizontal="left"/>
    </xf>
    <xf numFmtId="0" fontId="6" fillId="0"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wrapText="1"/>
    </xf>
    <xf numFmtId="0" fontId="6" fillId="0" borderId="0" xfId="0" quotePrefix="1" applyFont="1" applyFill="1" applyBorder="1" applyAlignment="1" applyProtection="1">
      <alignment horizontal="right" vertical="center"/>
    </xf>
    <xf numFmtId="0" fontId="27" fillId="0" borderId="0" xfId="0" quotePrefix="1" applyFont="1" applyFill="1" applyBorder="1" applyAlignment="1" applyProtection="1">
      <alignment horizontal="left" vertical="center" wrapText="1"/>
      <protection locked="0"/>
    </xf>
    <xf numFmtId="0" fontId="28" fillId="0" borderId="0" xfId="0" applyFont="1" applyFill="1" applyAlignment="1" applyProtection="1">
      <alignment vertical="center" wrapText="1"/>
    </xf>
    <xf numFmtId="0" fontId="6" fillId="0" borderId="0" xfId="0" quotePrefix="1" applyFont="1" applyFill="1" applyBorder="1" applyAlignment="1" applyProtection="1">
      <alignment wrapText="1"/>
    </xf>
    <xf numFmtId="0" fontId="6" fillId="0" borderId="0" xfId="0" quotePrefix="1" applyFont="1" applyFill="1" applyBorder="1" applyAlignment="1" applyProtection="1">
      <alignment horizontal="left" vertical="top" wrapText="1"/>
    </xf>
    <xf numFmtId="0" fontId="6" fillId="3" borderId="15" xfId="0" applyFont="1" applyFill="1" applyBorder="1" applyAlignment="1" applyProtection="1">
      <alignment vertical="center" wrapText="1"/>
      <protection locked="0"/>
    </xf>
    <xf numFmtId="0" fontId="3" fillId="0" borderId="0" xfId="1" applyFill="1" applyProtection="1"/>
    <xf numFmtId="0" fontId="4" fillId="0" borderId="0" xfId="2" applyFill="1" applyProtection="1"/>
    <xf numFmtId="0" fontId="5" fillId="0" borderId="0" xfId="3" applyFill="1" applyProtection="1"/>
    <xf numFmtId="0" fontId="4" fillId="0" borderId="0" xfId="2" applyFill="1" applyAlignment="1" applyProtection="1">
      <alignment horizontal="left" vertical="top"/>
    </xf>
    <xf numFmtId="0" fontId="36" fillId="0" borderId="0" xfId="7" applyFont="1" applyFill="1" applyAlignment="1" applyProtection="1">
      <alignment horizontal="center"/>
    </xf>
    <xf numFmtId="0" fontId="33" fillId="0" borderId="0" xfId="5" applyFont="1" applyFill="1" applyProtection="1"/>
    <xf numFmtId="0" fontId="33" fillId="0" borderId="0" xfId="5" applyFont="1" applyFill="1" applyBorder="1" applyAlignment="1" applyProtection="1">
      <alignment vertical="top" wrapText="1"/>
    </xf>
    <xf numFmtId="0" fontId="28" fillId="0" borderId="0" xfId="0" applyFont="1" applyProtection="1"/>
    <xf numFmtId="0" fontId="6" fillId="0" borderId="0" xfId="0" applyFont="1" applyAlignment="1">
      <alignment horizontal="left" vertical="top" wrapText="1"/>
    </xf>
    <xf numFmtId="0" fontId="4" fillId="0" borderId="0" xfId="2" applyFont="1" applyFill="1" applyProtection="1">
      <protection locked="0"/>
    </xf>
    <xf numFmtId="164" fontId="22" fillId="7" borderId="19" xfId="7" applyNumberFormat="1" applyFont="1" applyFill="1" applyBorder="1" applyAlignment="1" applyProtection="1">
      <alignment horizontal="centerContinuous" vertical="center"/>
    </xf>
    <xf numFmtId="0" fontId="23" fillId="6" borderId="14" xfId="0" applyFont="1" applyFill="1" applyBorder="1" applyAlignment="1" applyProtection="1">
      <alignment vertical="center"/>
      <protection locked="0"/>
    </xf>
    <xf numFmtId="164" fontId="15" fillId="7" borderId="20" xfId="3" applyNumberFormat="1" applyFont="1" applyFill="1" applyBorder="1" applyAlignment="1" applyProtection="1"/>
    <xf numFmtId="0" fontId="6" fillId="0" borderId="0" xfId="0" quotePrefix="1" applyFont="1" applyFill="1" applyBorder="1" applyAlignment="1" applyProtection="1">
      <alignment horizontal="left" vertical="top" wrapText="1"/>
    </xf>
    <xf numFmtId="0" fontId="23" fillId="0" borderId="0" xfId="0" applyFont="1" applyFill="1" applyAlignment="1" applyProtection="1">
      <alignment horizontal="right"/>
    </xf>
    <xf numFmtId="0" fontId="23" fillId="0" borderId="0" xfId="0" applyFont="1" applyFill="1" applyProtection="1">
      <protection locked="0"/>
    </xf>
    <xf numFmtId="0" fontId="23" fillId="0" borderId="0" xfId="0" applyFont="1" applyFill="1" applyProtection="1"/>
    <xf numFmtId="0" fontId="23" fillId="0" borderId="0" xfId="0" applyFont="1" applyFill="1" applyBorder="1" applyAlignment="1" applyProtection="1">
      <alignment vertical="center"/>
    </xf>
    <xf numFmtId="0" fontId="6" fillId="0" borderId="0" xfId="0" applyFont="1" applyFill="1"/>
    <xf numFmtId="0" fontId="24" fillId="0" borderId="0" xfId="0" applyFont="1" applyFill="1" applyAlignment="1" applyProtection="1">
      <alignment vertical="center" wrapText="1"/>
    </xf>
    <xf numFmtId="0" fontId="23" fillId="0" borderId="0" xfId="0" quotePrefix="1" applyFont="1" applyFill="1" applyBorder="1" applyAlignment="1" applyProtection="1">
      <alignment horizontal="left" wrapText="1"/>
    </xf>
    <xf numFmtId="0" fontId="25" fillId="0" borderId="0" xfId="0" applyFont="1" applyFill="1" applyBorder="1" applyAlignment="1" applyProtection="1">
      <alignment horizontal="left" wrapText="1"/>
    </xf>
    <xf numFmtId="0" fontId="24" fillId="0" borderId="0" xfId="0" applyFont="1" applyFill="1" applyBorder="1" applyProtection="1"/>
    <xf numFmtId="0" fontId="23" fillId="0" borderId="0" xfId="0" applyFont="1" applyFill="1" applyBorder="1" applyProtection="1"/>
    <xf numFmtId="0" fontId="6" fillId="0" borderId="0" xfId="0" applyFont="1" applyFill="1" applyBorder="1"/>
    <xf numFmtId="0" fontId="4" fillId="0" borderId="0" xfId="2" quotePrefix="1" applyFill="1" applyAlignment="1" applyProtection="1"/>
    <xf numFmtId="0" fontId="23" fillId="0" borderId="0" xfId="0" quotePrefix="1" applyFont="1" applyFill="1" applyBorder="1" applyAlignment="1" applyProtection="1">
      <alignment wrapText="1"/>
    </xf>
    <xf numFmtId="0" fontId="23" fillId="0" borderId="0" xfId="0" quotePrefix="1" applyFont="1" applyFill="1" applyBorder="1" applyAlignment="1" applyProtection="1">
      <alignment horizontal="left" vertical="top" wrapText="1"/>
    </xf>
    <xf numFmtId="0" fontId="31" fillId="0" borderId="0" xfId="0" applyFont="1" applyFill="1" applyProtection="1"/>
    <xf numFmtId="0" fontId="24" fillId="0" borderId="0" xfId="0" applyFont="1" applyFill="1" applyProtection="1"/>
    <xf numFmtId="0" fontId="6" fillId="0" borderId="0" xfId="0" applyFont="1" applyFill="1" applyBorder="1" applyAlignment="1" applyProtection="1">
      <alignment vertical="center"/>
    </xf>
    <xf numFmtId="0" fontId="5" fillId="0" borderId="0" xfId="2" applyFont="1" applyFill="1" applyProtection="1"/>
    <xf numFmtId="0" fontId="45" fillId="0" borderId="0" xfId="0" applyFont="1" applyAlignment="1">
      <alignment vertical="center"/>
    </xf>
    <xf numFmtId="0" fontId="47" fillId="0" borderId="0" xfId="0" applyFont="1" applyAlignment="1">
      <alignment horizontal="left" vertical="center" indent="4"/>
    </xf>
    <xf numFmtId="0" fontId="48" fillId="0" borderId="0" xfId="0" applyFont="1" applyAlignment="1">
      <alignment horizontal="left" vertical="center" indent="4"/>
    </xf>
    <xf numFmtId="0" fontId="46" fillId="0" borderId="0" xfId="0" applyFont="1" applyAlignment="1">
      <alignment vertical="center"/>
    </xf>
    <xf numFmtId="0" fontId="7" fillId="2" borderId="0" xfId="0" quotePrefix="1"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6" borderId="12" xfId="0" applyFont="1" applyFill="1" applyBorder="1" applyAlignment="1" applyProtection="1">
      <alignment vertical="center" wrapText="1"/>
      <protection locked="0"/>
    </xf>
    <xf numFmtId="0" fontId="36" fillId="0" borderId="0" xfId="7" applyFont="1" applyAlignment="1">
      <alignment horizontal="centerContinuous"/>
    </xf>
    <xf numFmtId="0" fontId="36" fillId="0" borderId="0" xfId="7" applyFont="1" applyAlignment="1">
      <alignment horizontal="left"/>
    </xf>
    <xf numFmtId="0" fontId="5" fillId="4" borderId="15" xfId="3" applyFill="1" applyBorder="1" applyAlignment="1" applyProtection="1">
      <alignment horizontal="left" vertical="top" wrapText="1"/>
    </xf>
    <xf numFmtId="0" fontId="5" fillId="4" borderId="15" xfId="3" applyFill="1" applyBorder="1" applyAlignment="1">
      <alignment horizontal="left" vertical="top" wrapText="1"/>
    </xf>
    <xf numFmtId="0" fontId="6" fillId="9" borderId="15" xfId="0" applyFont="1" applyFill="1" applyBorder="1" applyAlignment="1" applyProtection="1">
      <alignment horizontal="left" vertical="top" wrapText="1"/>
    </xf>
    <xf numFmtId="0" fontId="6" fillId="9" borderId="15" xfId="0" applyFont="1" applyFill="1" applyBorder="1" applyAlignment="1">
      <alignment horizontal="left" vertical="top" wrapText="1"/>
    </xf>
    <xf numFmtId="0" fontId="0" fillId="0" borderId="15" xfId="0" applyBorder="1" applyProtection="1"/>
    <xf numFmtId="0" fontId="5" fillId="0" borderId="0" xfId="0" applyFont="1" applyFill="1" applyProtection="1"/>
    <xf numFmtId="0" fontId="6" fillId="0" borderId="0" xfId="0" applyFont="1" applyFill="1" applyAlignment="1" applyProtection="1">
      <protection locked="0"/>
    </xf>
    <xf numFmtId="0" fontId="3" fillId="0" borderId="0" xfId="1" applyFill="1" applyAlignment="1" applyProtection="1">
      <alignment vertical="center"/>
    </xf>
    <xf numFmtId="0" fontId="45" fillId="0" borderId="0" xfId="0" applyFont="1" applyBorder="1" applyAlignment="1">
      <alignment vertical="center" wrapText="1"/>
    </xf>
    <xf numFmtId="0" fontId="0" fillId="0" borderId="0" xfId="0" applyBorder="1" applyAlignment="1">
      <alignment vertical="top" wrapText="1"/>
    </xf>
    <xf numFmtId="0" fontId="45" fillId="8" borderId="0" xfId="0" applyFont="1" applyFill="1" applyAlignment="1">
      <alignment vertical="center"/>
    </xf>
    <xf numFmtId="0" fontId="0" fillId="8" borderId="0" xfId="0" applyFill="1"/>
    <xf numFmtId="0" fontId="0" fillId="8" borderId="28" xfId="0" applyFill="1" applyBorder="1" applyAlignment="1">
      <alignment horizontal="centerContinuous"/>
    </xf>
    <xf numFmtId="0" fontId="0" fillId="8" borderId="33" xfId="0" applyFill="1" applyBorder="1" applyAlignment="1">
      <alignment horizontal="centerContinuous"/>
    </xf>
    <xf numFmtId="0" fontId="45" fillId="10" borderId="26" xfId="0" applyFont="1" applyFill="1" applyBorder="1" applyAlignment="1">
      <alignment vertical="top" wrapText="1"/>
    </xf>
    <xf numFmtId="0" fontId="45" fillId="10" borderId="6" xfId="0" applyFont="1" applyFill="1" applyBorder="1" applyAlignment="1">
      <alignment vertical="top" wrapText="1"/>
    </xf>
    <xf numFmtId="0" fontId="45" fillId="10" borderId="30" xfId="0" applyFont="1" applyFill="1" applyBorder="1" applyAlignment="1">
      <alignment wrapText="1"/>
    </xf>
    <xf numFmtId="0" fontId="45" fillId="0" borderId="24" xfId="0" applyFont="1" applyFill="1" applyBorder="1" applyAlignment="1">
      <alignment vertical="top" wrapText="1"/>
    </xf>
    <xf numFmtId="0" fontId="45" fillId="0" borderId="4" xfId="0" applyFont="1" applyFill="1" applyBorder="1" applyAlignment="1">
      <alignment vertical="top" wrapText="1"/>
    </xf>
    <xf numFmtId="0" fontId="45" fillId="0" borderId="31" xfId="0" applyFont="1" applyFill="1" applyBorder="1" applyAlignment="1">
      <alignment vertical="top" wrapText="1"/>
    </xf>
    <xf numFmtId="0" fontId="45" fillId="0" borderId="25" xfId="0" applyFont="1" applyFill="1" applyBorder="1" applyAlignment="1">
      <alignment vertical="top" wrapText="1"/>
    </xf>
    <xf numFmtId="0" fontId="45" fillId="0" borderId="28" xfId="0" applyFont="1" applyFill="1" applyBorder="1" applyAlignment="1">
      <alignment wrapText="1"/>
    </xf>
    <xf numFmtId="0" fontId="45" fillId="0" borderId="28" xfId="0" applyFont="1" applyFill="1" applyBorder="1" applyAlignment="1">
      <alignment vertical="top" wrapText="1"/>
    </xf>
    <xf numFmtId="0" fontId="45" fillId="0" borderId="32" xfId="0" applyFont="1" applyFill="1" applyBorder="1" applyAlignment="1">
      <alignment vertical="top" wrapText="1"/>
    </xf>
    <xf numFmtId="0" fontId="51" fillId="10" borderId="23" xfId="0" applyFont="1" applyFill="1" applyBorder="1" applyAlignment="1">
      <alignment vertical="center" wrapText="1"/>
    </xf>
    <xf numFmtId="0" fontId="51" fillId="10" borderId="27" xfId="0" applyFont="1" applyFill="1" applyBorder="1" applyAlignment="1">
      <alignment vertical="center" wrapText="1"/>
    </xf>
    <xf numFmtId="0" fontId="51" fillId="10" borderId="29" xfId="0" applyFont="1" applyFill="1" applyBorder="1" applyAlignment="1">
      <alignment vertical="center" wrapText="1"/>
    </xf>
    <xf numFmtId="0" fontId="2" fillId="0" borderId="15" xfId="0" applyFont="1" applyBorder="1" applyAlignment="1" applyProtection="1">
      <alignment horizontal="left" vertical="top" wrapText="1"/>
    </xf>
    <xf numFmtId="0" fontId="0" fillId="0" borderId="0" xfId="0" applyNumberFormat="1"/>
    <xf numFmtId="0" fontId="6" fillId="0" borderId="0" xfId="0" applyFont="1" applyAlignment="1" applyProtection="1">
      <alignment wrapText="1"/>
    </xf>
    <xf numFmtId="0" fontId="6" fillId="0" borderId="0" xfId="0" quotePrefix="1" applyFont="1" applyAlignment="1" applyProtection="1">
      <alignment wrapText="1"/>
    </xf>
    <xf numFmtId="0" fontId="34" fillId="0" borderId="0" xfId="0" applyFont="1" applyAlignment="1" applyProtection="1">
      <alignment wrapText="1"/>
    </xf>
    <xf numFmtId="0" fontId="45" fillId="0" borderId="0" xfId="0" applyFont="1" applyAlignment="1">
      <alignment vertical="center" wrapText="1"/>
    </xf>
    <xf numFmtId="0" fontId="45" fillId="0" borderId="0" xfId="0" quotePrefix="1" applyFont="1" applyAlignment="1">
      <alignment vertical="center" wrapText="1"/>
    </xf>
    <xf numFmtId="49" fontId="39" fillId="3" borderId="4" xfId="0" applyNumberFormat="1" applyFont="1" applyFill="1" applyBorder="1" applyAlignment="1" applyProtection="1">
      <alignment horizontal="left" vertical="center" wrapText="1"/>
      <protection locked="0"/>
    </xf>
    <xf numFmtId="49" fontId="39" fillId="3" borderId="0" xfId="0" applyNumberFormat="1" applyFont="1" applyFill="1" applyBorder="1" applyAlignment="1" applyProtection="1">
      <alignment horizontal="left" vertical="center" wrapText="1"/>
      <protection locked="0"/>
    </xf>
    <xf numFmtId="49" fontId="39" fillId="3" borderId="5" xfId="0" applyNumberFormat="1" applyFont="1" applyFill="1" applyBorder="1" applyAlignment="1" applyProtection="1">
      <alignment horizontal="left" vertical="center" wrapText="1"/>
      <protection locked="0"/>
    </xf>
    <xf numFmtId="14" fontId="6" fillId="3" borderId="4" xfId="0" applyNumberFormat="1" applyFont="1" applyFill="1" applyBorder="1" applyAlignment="1" applyProtection="1">
      <alignment horizontal="left" vertical="center" wrapText="1"/>
      <protection locked="0"/>
    </xf>
    <xf numFmtId="14" fontId="6" fillId="3" borderId="5" xfId="0" applyNumberFormat="1"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xf>
    <xf numFmtId="0" fontId="0" fillId="11" borderId="0" xfId="0" applyFill="1" applyProtection="1">
      <protection locked="0"/>
    </xf>
    <xf numFmtId="0" fontId="0" fillId="0" borderId="0" xfId="0" applyFill="1" applyProtection="1">
      <protection locked="0"/>
    </xf>
    <xf numFmtId="0" fontId="28" fillId="10" borderId="15" xfId="0" applyFont="1" applyFill="1" applyBorder="1" applyProtection="1"/>
    <xf numFmtId="0" fontId="6" fillId="10" borderId="1" xfId="0" applyFont="1" applyFill="1" applyBorder="1" applyProtection="1"/>
    <xf numFmtId="0" fontId="6" fillId="10" borderId="2" xfId="0" applyFont="1" applyFill="1" applyBorder="1" applyProtection="1"/>
    <xf numFmtId="0" fontId="6" fillId="10" borderId="3" xfId="0" applyFont="1" applyFill="1" applyBorder="1" applyProtection="1"/>
    <xf numFmtId="0" fontId="6" fillId="10" borderId="4" xfId="0" applyFont="1" applyFill="1" applyBorder="1" applyProtection="1"/>
    <xf numFmtId="0" fontId="6" fillId="10" borderId="0" xfId="0" applyFont="1" applyFill="1" applyBorder="1" applyProtection="1"/>
    <xf numFmtId="0" fontId="6" fillId="10" borderId="5" xfId="0" applyFont="1" applyFill="1" applyBorder="1" applyProtection="1"/>
    <xf numFmtId="0" fontId="6" fillId="10" borderId="6" xfId="0" applyFont="1" applyFill="1" applyBorder="1" applyProtection="1"/>
    <xf numFmtId="0" fontId="6" fillId="10" borderId="7" xfId="0" applyFont="1" applyFill="1" applyBorder="1" applyProtection="1"/>
    <xf numFmtId="0" fontId="6" fillId="10" borderId="8" xfId="0" applyFont="1" applyFill="1" applyBorder="1" applyProtection="1"/>
    <xf numFmtId="164" fontId="22" fillId="7" borderId="19" xfId="7" applyNumberFormat="1" applyFont="1" applyFill="1" applyBorder="1" applyAlignment="1" applyProtection="1">
      <alignment horizontal="center" vertical="center"/>
    </xf>
    <xf numFmtId="0" fontId="57" fillId="5" borderId="8" xfId="0" applyFont="1" applyFill="1" applyBorder="1" applyAlignment="1" applyProtection="1">
      <alignment horizontal="left" vertical="center" wrapText="1"/>
    </xf>
    <xf numFmtId="0" fontId="57" fillId="5" borderId="6" xfId="0" applyFont="1" applyFill="1" applyBorder="1" applyAlignment="1" applyProtection="1">
      <alignment horizontal="left" vertical="center" wrapText="1"/>
      <protection locked="0"/>
    </xf>
    <xf numFmtId="0" fontId="57" fillId="5" borderId="18" xfId="0" applyFont="1" applyFill="1" applyBorder="1" applyAlignment="1" applyProtection="1">
      <alignment horizontal="center" vertical="center" wrapText="1"/>
      <protection locked="0"/>
    </xf>
    <xf numFmtId="0" fontId="57" fillId="5" borderId="18" xfId="3" applyFont="1" applyFill="1" applyBorder="1" applyAlignment="1" applyProtection="1">
      <alignment horizontal="left" vertical="center" wrapText="1"/>
      <protection locked="0"/>
    </xf>
    <xf numFmtId="0" fontId="58" fillId="5" borderId="18" xfId="3" applyFont="1" applyFill="1" applyBorder="1" applyAlignment="1" applyProtection="1">
      <alignment horizontal="left" vertical="center" wrapText="1"/>
      <protection locked="0"/>
    </xf>
    <xf numFmtId="0" fontId="59" fillId="5" borderId="18" xfId="3" applyFont="1" applyFill="1" applyBorder="1" applyAlignment="1" applyProtection="1">
      <alignment horizontal="left" vertical="center" wrapText="1"/>
      <protection locked="0"/>
    </xf>
    <xf numFmtId="0" fontId="59" fillId="5" borderId="18" xfId="3" applyFont="1" applyFill="1" applyBorder="1" applyAlignment="1" applyProtection="1">
      <alignment horizontal="left" vertical="center" wrapText="1"/>
    </xf>
    <xf numFmtId="0" fontId="57" fillId="5" borderId="18" xfId="3" applyFont="1" applyFill="1" applyBorder="1" applyAlignment="1" applyProtection="1">
      <alignment horizontal="left" vertical="center" wrapText="1"/>
    </xf>
    <xf numFmtId="0" fontId="57" fillId="5" borderId="6" xfId="0" applyFont="1" applyFill="1" applyBorder="1" applyAlignment="1" applyProtection="1">
      <alignment horizontal="left" vertical="center" wrapText="1"/>
    </xf>
    <xf numFmtId="0" fontId="57" fillId="5" borderId="6" xfId="0" applyFont="1" applyFill="1" applyBorder="1" applyAlignment="1" applyProtection="1">
      <alignment vertical="center" wrapText="1"/>
      <protection locked="0"/>
    </xf>
    <xf numFmtId="0" fontId="57" fillId="5" borderId="18" xfId="3" applyFont="1" applyFill="1" applyBorder="1" applyAlignment="1" applyProtection="1">
      <alignment vertical="center" wrapText="1"/>
      <protection locked="0"/>
    </xf>
    <xf numFmtId="0" fontId="57" fillId="5" borderId="6" xfId="0" applyFont="1" applyFill="1" applyBorder="1" applyAlignment="1" applyProtection="1">
      <alignment vertical="center" wrapText="1"/>
    </xf>
    <xf numFmtId="164" fontId="57" fillId="5" borderId="6" xfId="4" applyNumberFormat="1" applyFont="1" applyFill="1" applyBorder="1" applyAlignment="1" applyProtection="1">
      <alignment horizontal="left" vertical="center" wrapText="1"/>
    </xf>
    <xf numFmtId="0" fontId="57" fillId="5" borderId="18" xfId="0" applyFont="1" applyFill="1" applyBorder="1" applyAlignment="1" applyProtection="1">
      <alignment horizontal="left" vertical="center" wrapText="1"/>
      <protection locked="0"/>
    </xf>
    <xf numFmtId="0" fontId="58" fillId="5" borderId="18" xfId="0" applyFont="1" applyFill="1" applyBorder="1" applyAlignment="1" applyProtection="1">
      <alignment horizontal="left" vertical="center" wrapText="1"/>
      <protection locked="0"/>
    </xf>
    <xf numFmtId="164" fontId="57" fillId="5" borderId="6" xfId="4" applyNumberFormat="1" applyFont="1" applyFill="1" applyBorder="1" applyAlignment="1" applyProtection="1">
      <alignment vertical="center" wrapText="1"/>
    </xf>
    <xf numFmtId="0" fontId="60" fillId="0" borderId="0" xfId="7" applyFont="1" applyFill="1" applyAlignment="1" applyProtection="1">
      <alignment horizontal="center"/>
    </xf>
    <xf numFmtId="0" fontId="61" fillId="0" borderId="0" xfId="3" applyFont="1" applyFill="1" applyAlignment="1" applyProtection="1">
      <alignment horizontal="center"/>
    </xf>
    <xf numFmtId="14" fontId="6" fillId="0" borderId="0" xfId="0" applyNumberFormat="1" applyFont="1" applyFill="1" applyBorder="1" applyAlignment="1" applyProtection="1">
      <alignment horizontal="left" vertical="center" wrapText="1"/>
      <protection locked="0"/>
    </xf>
    <xf numFmtId="49" fontId="55" fillId="0" borderId="0" xfId="0" applyNumberFormat="1" applyFont="1" applyFill="1" applyBorder="1" applyAlignment="1" applyProtection="1">
      <alignment horizontal="left" vertical="center" wrapText="1"/>
      <protection locked="0"/>
    </xf>
    <xf numFmtId="0" fontId="0" fillId="0" borderId="0" xfId="4" applyNumberFormat="1" applyFont="1"/>
    <xf numFmtId="0" fontId="41" fillId="4" borderId="15" xfId="8" quotePrefix="1"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49" fontId="6" fillId="3" borderId="12" xfId="0" applyNumberFormat="1" applyFont="1" applyFill="1" applyBorder="1" applyAlignment="1" applyProtection="1">
      <alignment horizontal="left" vertical="top"/>
      <protection locked="0"/>
    </xf>
    <xf numFmtId="49" fontId="6" fillId="3" borderId="13" xfId="0" applyNumberFormat="1" applyFont="1" applyFill="1" applyBorder="1" applyAlignment="1" applyProtection="1">
      <alignment horizontal="left" vertical="top"/>
      <protection locked="0"/>
    </xf>
    <xf numFmtId="49" fontId="6" fillId="3" borderId="14" xfId="0" applyNumberFormat="1" applyFont="1" applyFill="1" applyBorder="1" applyAlignment="1" applyProtection="1">
      <alignment horizontal="left" vertical="top"/>
      <protection locked="0"/>
    </xf>
    <xf numFmtId="0" fontId="26" fillId="10" borderId="4" xfId="5" applyFont="1" applyFill="1" applyBorder="1" applyAlignment="1" applyProtection="1">
      <alignment horizontal="left"/>
    </xf>
    <xf numFmtId="0" fontId="26" fillId="10" borderId="0" xfId="5" applyFont="1" applyFill="1" applyBorder="1" applyAlignment="1" applyProtection="1">
      <alignment horizontal="left"/>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49" fontId="43" fillId="3" borderId="1" xfId="0" applyNumberFormat="1" applyFont="1" applyFill="1" applyBorder="1" applyAlignment="1" applyProtection="1">
      <alignment horizontal="left" vertical="center" wrapText="1"/>
      <protection locked="0"/>
    </xf>
    <xf numFmtId="49" fontId="43" fillId="3" borderId="2" xfId="0" applyNumberFormat="1" applyFont="1" applyFill="1" applyBorder="1" applyAlignment="1" applyProtection="1">
      <alignment horizontal="left" vertical="center" wrapText="1"/>
      <protection locked="0"/>
    </xf>
    <xf numFmtId="49" fontId="43" fillId="3" borderId="3" xfId="0" applyNumberFormat="1" applyFont="1" applyFill="1" applyBorder="1" applyAlignment="1" applyProtection="1">
      <alignment horizontal="left" vertical="center" wrapText="1"/>
      <protection locked="0"/>
    </xf>
    <xf numFmtId="14" fontId="6" fillId="3" borderId="1" xfId="0" quotePrefix="1" applyNumberFormat="1" applyFont="1" applyFill="1" applyBorder="1" applyAlignment="1" applyProtection="1">
      <alignment horizontal="left" vertical="center" wrapText="1"/>
      <protection locked="0"/>
    </xf>
    <xf numFmtId="14" fontId="6" fillId="3" borderId="3" xfId="0" applyNumberFormat="1" applyFont="1" applyFill="1" applyBorder="1" applyAlignment="1" applyProtection="1">
      <alignment horizontal="left" vertical="center" wrapText="1"/>
      <protection locked="0"/>
    </xf>
    <xf numFmtId="14" fontId="6" fillId="3" borderId="1" xfId="0" applyNumberFormat="1" applyFont="1" applyFill="1" applyBorder="1" applyAlignment="1" applyProtection="1">
      <alignment horizontal="left" vertical="center" wrapText="1"/>
      <protection locked="0"/>
    </xf>
    <xf numFmtId="14" fontId="6" fillId="3" borderId="6" xfId="0" applyNumberFormat="1" applyFont="1" applyFill="1" applyBorder="1" applyAlignment="1" applyProtection="1">
      <alignment horizontal="left" vertical="center" wrapText="1"/>
      <protection locked="0"/>
    </xf>
    <xf numFmtId="14" fontId="6" fillId="3" borderId="8" xfId="0" applyNumberFormat="1" applyFont="1" applyFill="1" applyBorder="1" applyAlignment="1" applyProtection="1">
      <alignment horizontal="left" vertical="center" wrapText="1"/>
      <protection locked="0"/>
    </xf>
    <xf numFmtId="0" fontId="6" fillId="3" borderId="15" xfId="0" quotePrefix="1" applyFont="1" applyFill="1" applyBorder="1" applyAlignment="1" applyProtection="1">
      <alignment horizontal="left" vertical="center" wrapText="1"/>
      <protection locked="0"/>
    </xf>
    <xf numFmtId="0" fontId="6" fillId="0" borderId="0" xfId="0" applyFont="1" applyFill="1" applyAlignment="1">
      <alignment horizontal="left" vertical="top" wrapText="1"/>
    </xf>
    <xf numFmtId="0" fontId="6" fillId="0" borderId="7" xfId="0" applyFont="1" applyFill="1" applyBorder="1" applyAlignment="1">
      <alignment horizontal="left" vertical="top" wrapText="1"/>
    </xf>
    <xf numFmtId="0" fontId="6" fillId="3" borderId="15" xfId="0" quotePrefix="1" applyFont="1" applyFill="1" applyBorder="1" applyAlignment="1" applyProtection="1">
      <alignment vertical="center" wrapText="1"/>
      <protection locked="0"/>
    </xf>
    <xf numFmtId="0" fontId="27" fillId="3" borderId="1" xfId="0" applyFont="1" applyFill="1" applyBorder="1" applyAlignment="1" applyProtection="1">
      <alignment horizontal="left" vertical="top" wrapText="1"/>
      <protection locked="0"/>
    </xf>
    <xf numFmtId="0" fontId="41" fillId="4" borderId="12" xfId="8" quotePrefix="1" applyFont="1" applyFill="1" applyBorder="1" applyAlignment="1" applyProtection="1">
      <alignment vertical="top" wrapText="1"/>
      <protection locked="0"/>
    </xf>
    <xf numFmtId="0" fontId="41" fillId="4" borderId="14" xfId="8" quotePrefix="1" applyFont="1" applyFill="1" applyBorder="1" applyAlignment="1" applyProtection="1">
      <alignment vertical="top" wrapText="1"/>
      <protection locked="0"/>
    </xf>
    <xf numFmtId="49" fontId="43" fillId="3" borderId="12" xfId="0" applyNumberFormat="1" applyFont="1" applyFill="1" applyBorder="1" applyAlignment="1" applyProtection="1">
      <alignment horizontal="left" vertical="center" wrapText="1"/>
      <protection locked="0"/>
    </xf>
    <xf numFmtId="49" fontId="43" fillId="3" borderId="13" xfId="0" applyNumberFormat="1" applyFont="1" applyFill="1" applyBorder="1" applyAlignment="1" applyProtection="1">
      <alignment horizontal="left" vertical="center" wrapText="1"/>
      <protection locked="0"/>
    </xf>
    <xf numFmtId="49" fontId="43" fillId="3" borderId="14" xfId="0" applyNumberFormat="1" applyFont="1" applyFill="1" applyBorder="1" applyAlignment="1" applyProtection="1">
      <alignment horizontal="left" vertical="center" wrapText="1"/>
      <protection locked="0"/>
    </xf>
    <xf numFmtId="49" fontId="64" fillId="3" borderId="1" xfId="0" applyNumberFormat="1" applyFont="1" applyFill="1" applyBorder="1" applyAlignment="1" applyProtection="1">
      <alignment horizontal="left" vertical="center" wrapText="1"/>
      <protection locked="0"/>
    </xf>
    <xf numFmtId="49" fontId="64" fillId="3" borderId="2" xfId="0" applyNumberFormat="1" applyFont="1" applyFill="1" applyBorder="1" applyAlignment="1" applyProtection="1">
      <alignment horizontal="left" vertical="center" wrapText="1"/>
      <protection locked="0"/>
    </xf>
    <xf numFmtId="49" fontId="64" fillId="3" borderId="3" xfId="0" applyNumberFormat="1" applyFont="1" applyFill="1" applyBorder="1" applyAlignment="1" applyProtection="1">
      <alignment horizontal="left" vertical="center" wrapText="1"/>
      <protection locked="0"/>
    </xf>
    <xf numFmtId="49" fontId="64" fillId="3" borderId="6" xfId="0" applyNumberFormat="1" applyFont="1" applyFill="1" applyBorder="1" applyAlignment="1" applyProtection="1">
      <alignment horizontal="left" vertical="center" wrapText="1"/>
      <protection locked="0"/>
    </xf>
    <xf numFmtId="49" fontId="64" fillId="3" borderId="7" xfId="0" applyNumberFormat="1" applyFont="1" applyFill="1" applyBorder="1" applyAlignment="1" applyProtection="1">
      <alignment horizontal="left" vertical="center" wrapText="1"/>
      <protection locked="0"/>
    </xf>
    <xf numFmtId="49" fontId="64" fillId="3" borderId="8" xfId="0" applyNumberFormat="1" applyFont="1" applyFill="1" applyBorder="1" applyAlignment="1" applyProtection="1">
      <alignment horizontal="left" vertical="center" wrapText="1"/>
      <protection locked="0"/>
    </xf>
    <xf numFmtId="0" fontId="26" fillId="0" borderId="0" xfId="5" applyFont="1" applyFill="1" applyBorder="1" applyAlignment="1" applyProtection="1">
      <alignment horizontal="center"/>
    </xf>
    <xf numFmtId="0" fontId="52" fillId="3" borderId="15"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center" wrapText="1"/>
    </xf>
    <xf numFmtId="0" fontId="6" fillId="0" borderId="0" xfId="0" quotePrefix="1"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28" fillId="4" borderId="15" xfId="0" applyFont="1" applyFill="1" applyBorder="1" applyAlignment="1" applyProtection="1">
      <alignment horizontal="left" wrapText="1"/>
    </xf>
    <xf numFmtId="14" fontId="6" fillId="3" borderId="15" xfId="0" applyNumberFormat="1" applyFont="1" applyFill="1" applyBorder="1" applyAlignment="1" applyProtection="1">
      <protection locked="0"/>
    </xf>
    <xf numFmtId="0" fontId="6" fillId="3" borderId="15" xfId="0" applyFont="1" applyFill="1" applyBorder="1" applyAlignment="1" applyProtection="1">
      <protection locked="0"/>
    </xf>
    <xf numFmtId="0" fontId="33" fillId="0" borderId="0" xfId="5" applyFont="1" applyAlignment="1">
      <alignment horizontal="left"/>
    </xf>
    <xf numFmtId="0" fontId="41" fillId="4" borderId="15" xfId="8" quotePrefix="1" applyFont="1" applyFill="1" applyBorder="1" applyAlignment="1" applyProtection="1">
      <alignment horizontal="left" vertical="top" wrapText="1"/>
      <protection locked="0"/>
    </xf>
    <xf numFmtId="0" fontId="28" fillId="4" borderId="12" xfId="0" applyFont="1" applyFill="1" applyBorder="1" applyAlignment="1" applyProtection="1">
      <alignment horizontal="left"/>
    </xf>
    <xf numFmtId="0" fontId="28" fillId="4" borderId="13" xfId="0" applyFont="1" applyFill="1" applyBorder="1" applyAlignment="1" applyProtection="1">
      <alignment horizontal="left"/>
    </xf>
    <xf numFmtId="164" fontId="28" fillId="4" borderId="15" xfId="4" applyNumberFormat="1" applyFont="1" applyFill="1" applyBorder="1" applyAlignment="1" applyProtection="1">
      <alignment vertical="top" wrapText="1"/>
    </xf>
    <xf numFmtId="0" fontId="6" fillId="0" borderId="0" xfId="0" applyFont="1" applyFill="1" applyAlignment="1" applyProtection="1">
      <alignment horizontal="left" vertical="top" wrapText="1"/>
    </xf>
    <xf numFmtId="0" fontId="27" fillId="3" borderId="2" xfId="0"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27" fillId="3" borderId="0" xfId="0" applyFont="1" applyFill="1" applyBorder="1" applyAlignment="1" applyProtection="1">
      <alignment horizontal="left" vertical="top" wrapText="1"/>
      <protection locked="0"/>
    </xf>
    <xf numFmtId="0" fontId="27" fillId="3" borderId="5" xfId="0" applyFont="1" applyFill="1" applyBorder="1" applyAlignment="1" applyProtection="1">
      <alignment horizontal="left" vertical="top" wrapText="1"/>
      <protection locked="0"/>
    </xf>
    <xf numFmtId="0" fontId="27" fillId="3" borderId="6" xfId="0" applyFont="1" applyFill="1" applyBorder="1" applyAlignment="1" applyProtection="1">
      <alignment horizontal="left" vertical="top" wrapText="1"/>
      <protection locked="0"/>
    </xf>
    <xf numFmtId="0" fontId="27" fillId="3" borderId="7" xfId="0" applyFont="1" applyFill="1" applyBorder="1" applyAlignment="1" applyProtection="1">
      <alignment horizontal="left" vertical="top" wrapText="1"/>
      <protection locked="0"/>
    </xf>
    <xf numFmtId="0" fontId="27" fillId="3" borderId="8" xfId="0" applyFont="1" applyFill="1" applyBorder="1" applyAlignment="1" applyProtection="1">
      <alignment horizontal="left" vertical="top" wrapText="1"/>
      <protection locked="0"/>
    </xf>
    <xf numFmtId="0" fontId="27" fillId="3" borderId="15"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6" fillId="4" borderId="3" xfId="0" applyFont="1" applyFill="1" applyBorder="1" applyAlignment="1" applyProtection="1">
      <alignment horizontal="left" vertical="top" wrapText="1"/>
    </xf>
    <xf numFmtId="0" fontId="6" fillId="4" borderId="4"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6" fillId="4" borderId="6" xfId="0" applyFont="1" applyFill="1" applyBorder="1" applyAlignment="1" applyProtection="1">
      <alignment horizontal="left" vertical="top" wrapText="1"/>
    </xf>
    <xf numFmtId="0" fontId="6" fillId="4" borderId="7" xfId="0" applyFont="1" applyFill="1" applyBorder="1" applyAlignment="1" applyProtection="1">
      <alignment horizontal="left" vertical="top" wrapText="1"/>
    </xf>
    <xf numFmtId="0" fontId="6" fillId="4" borderId="8" xfId="0" applyFont="1" applyFill="1" applyBorder="1" applyAlignment="1" applyProtection="1">
      <alignment horizontal="left" vertical="top" wrapText="1"/>
    </xf>
    <xf numFmtId="0" fontId="6" fillId="10" borderId="1" xfId="0" applyFont="1" applyFill="1" applyBorder="1" applyAlignment="1" applyProtection="1">
      <alignment horizontal="left" vertical="center" wrapText="1"/>
    </xf>
    <xf numFmtId="0" fontId="6" fillId="10" borderId="2" xfId="0" applyFont="1" applyFill="1" applyBorder="1" applyAlignment="1" applyProtection="1">
      <alignment horizontal="left" vertical="center" wrapText="1"/>
    </xf>
    <xf numFmtId="0" fontId="6" fillId="10" borderId="3" xfId="0" applyFont="1" applyFill="1" applyBorder="1" applyAlignment="1" applyProtection="1">
      <alignment horizontal="left" vertical="center" wrapText="1"/>
    </xf>
    <xf numFmtId="0" fontId="6" fillId="10" borderId="4"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5" xfId="0" applyFont="1" applyFill="1" applyBorder="1" applyAlignment="1" applyProtection="1">
      <alignment horizontal="left" vertical="center" wrapText="1"/>
    </xf>
    <xf numFmtId="0" fontId="6" fillId="10" borderId="6" xfId="0" applyFont="1" applyFill="1" applyBorder="1" applyAlignment="1" applyProtection="1">
      <alignment horizontal="left" vertical="center" wrapText="1"/>
    </xf>
    <xf numFmtId="0" fontId="6" fillId="10" borderId="7" xfId="0" applyFont="1" applyFill="1" applyBorder="1" applyAlignment="1" applyProtection="1">
      <alignment horizontal="left" vertical="center" wrapText="1"/>
    </xf>
    <xf numFmtId="0" fontId="6" fillId="10" borderId="8" xfId="0" applyFont="1" applyFill="1" applyBorder="1" applyAlignment="1" applyProtection="1">
      <alignment horizontal="left" vertical="center" wrapText="1"/>
    </xf>
    <xf numFmtId="0" fontId="6" fillId="0" borderId="0" xfId="0" quotePrefix="1" applyFont="1" applyFill="1" applyBorder="1" applyAlignment="1" applyProtection="1">
      <alignment horizontal="left" vertical="top" wrapText="1"/>
    </xf>
    <xf numFmtId="14" fontId="6" fillId="3" borderId="12" xfId="0" applyNumberFormat="1" applyFont="1" applyFill="1" applyBorder="1" applyAlignment="1" applyProtection="1">
      <alignment horizontal="left" vertical="center" wrapText="1"/>
      <protection locked="0"/>
    </xf>
    <xf numFmtId="14" fontId="6" fillId="3" borderId="14" xfId="0" applyNumberFormat="1" applyFont="1" applyFill="1" applyBorder="1" applyAlignment="1" applyProtection="1">
      <alignment horizontal="left" vertical="center" wrapText="1"/>
      <protection locked="0"/>
    </xf>
    <xf numFmtId="0" fontId="27" fillId="4" borderId="1" xfId="0" applyFont="1" applyFill="1" applyBorder="1" applyAlignment="1" applyProtection="1">
      <alignment horizontal="left" vertical="center" wrapText="1"/>
    </xf>
    <xf numFmtId="0" fontId="27" fillId="4" borderId="2" xfId="0" applyFont="1" applyFill="1" applyBorder="1" applyAlignment="1" applyProtection="1">
      <alignment horizontal="left" vertical="center" wrapText="1"/>
    </xf>
    <xf numFmtId="0" fontId="27" fillId="4" borderId="3" xfId="0" applyFont="1" applyFill="1" applyBorder="1" applyAlignment="1" applyProtection="1">
      <alignment horizontal="left" vertical="center" wrapText="1"/>
    </xf>
    <xf numFmtId="0" fontId="27" fillId="4" borderId="4" xfId="0" applyFont="1" applyFill="1" applyBorder="1" applyAlignment="1" applyProtection="1">
      <alignment horizontal="left" vertical="center" wrapText="1"/>
    </xf>
    <xf numFmtId="0" fontId="27" fillId="4" borderId="0" xfId="0" applyFont="1" applyFill="1" applyBorder="1" applyAlignment="1" applyProtection="1">
      <alignment horizontal="left" vertical="center" wrapText="1"/>
    </xf>
    <xf numFmtId="0" fontId="27" fillId="4"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center" wrapText="1"/>
    </xf>
    <xf numFmtId="0" fontId="27" fillId="4" borderId="7" xfId="0" applyFont="1" applyFill="1" applyBorder="1" applyAlignment="1" applyProtection="1">
      <alignment horizontal="left" vertical="center" wrapText="1"/>
    </xf>
    <xf numFmtId="0" fontId="27" fillId="4" borderId="8"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9" fillId="7" borderId="12" xfId="0" applyFont="1" applyFill="1" applyBorder="1" applyAlignment="1" applyProtection="1">
      <alignment horizontal="left" vertical="center" wrapText="1"/>
    </xf>
    <xf numFmtId="0" fontId="29" fillId="7" borderId="13" xfId="0" applyFont="1" applyFill="1" applyBorder="1" applyAlignment="1" applyProtection="1">
      <alignment horizontal="left" vertical="center" wrapText="1"/>
    </xf>
    <xf numFmtId="0" fontId="29" fillId="7" borderId="14" xfId="0" applyFont="1" applyFill="1" applyBorder="1" applyAlignment="1" applyProtection="1">
      <alignment horizontal="left" vertical="center" wrapText="1"/>
    </xf>
    <xf numFmtId="0" fontId="27" fillId="4" borderId="12" xfId="0" applyFont="1" applyFill="1" applyBorder="1" applyAlignment="1" applyProtection="1">
      <alignment horizontal="left" vertical="top" wrapText="1"/>
    </xf>
    <xf numFmtId="0" fontId="27" fillId="4" borderId="13" xfId="0" applyFont="1" applyFill="1" applyBorder="1" applyAlignment="1" applyProtection="1">
      <alignment horizontal="left" vertical="top" wrapText="1"/>
    </xf>
    <xf numFmtId="0" fontId="27" fillId="4" borderId="14" xfId="0" applyFont="1" applyFill="1" applyBorder="1" applyAlignment="1" applyProtection="1">
      <alignment horizontal="left" vertical="top" wrapText="1"/>
    </xf>
    <xf numFmtId="0" fontId="27" fillId="10" borderId="1" xfId="0" applyFont="1" applyFill="1" applyBorder="1" applyAlignment="1" applyProtection="1">
      <alignment horizontal="left" vertical="center" wrapText="1"/>
    </xf>
    <xf numFmtId="0" fontId="27" fillId="10" borderId="2" xfId="0" applyFont="1" applyFill="1" applyBorder="1" applyAlignment="1" applyProtection="1">
      <alignment horizontal="left" vertical="center" wrapText="1"/>
    </xf>
    <xf numFmtId="0" fontId="27" fillId="10" borderId="3" xfId="0" applyFont="1" applyFill="1" applyBorder="1" applyAlignment="1" applyProtection="1">
      <alignment horizontal="left" vertical="center" wrapText="1"/>
    </xf>
    <xf numFmtId="0" fontId="27" fillId="10" borderId="4" xfId="0" applyFont="1" applyFill="1" applyBorder="1" applyAlignment="1" applyProtection="1">
      <alignment horizontal="left" vertical="center" wrapText="1"/>
    </xf>
    <xf numFmtId="0" fontId="27" fillId="10" borderId="0" xfId="0" applyFont="1" applyFill="1" applyBorder="1" applyAlignment="1" applyProtection="1">
      <alignment horizontal="left" vertical="center" wrapText="1"/>
    </xf>
    <xf numFmtId="0" fontId="27" fillId="10" borderId="5" xfId="0" applyFont="1" applyFill="1" applyBorder="1" applyAlignment="1" applyProtection="1">
      <alignment horizontal="left" vertical="center" wrapText="1"/>
    </xf>
    <xf numFmtId="0" fontId="27" fillId="10" borderId="6" xfId="0" applyFont="1" applyFill="1" applyBorder="1" applyAlignment="1" applyProtection="1">
      <alignment horizontal="left" vertical="center" wrapText="1"/>
    </xf>
    <xf numFmtId="0" fontId="27" fillId="10" borderId="7" xfId="0" applyFont="1" applyFill="1" applyBorder="1" applyAlignment="1" applyProtection="1">
      <alignment horizontal="left" vertical="center" wrapText="1"/>
    </xf>
    <xf numFmtId="0" fontId="27" fillId="10" borderId="8" xfId="0" applyFont="1" applyFill="1" applyBorder="1" applyAlignment="1" applyProtection="1">
      <alignment horizontal="left" vertical="center" wrapText="1"/>
    </xf>
    <xf numFmtId="0" fontId="28" fillId="4" borderId="1" xfId="0" applyFont="1" applyFill="1" applyBorder="1" applyAlignment="1" applyProtection="1">
      <alignment horizontal="left" vertical="center" wrapText="1"/>
    </xf>
    <xf numFmtId="0" fontId="28" fillId="4" borderId="2" xfId="0" applyFont="1" applyFill="1" applyBorder="1" applyAlignment="1" applyProtection="1">
      <alignment horizontal="left" vertical="center" wrapText="1"/>
    </xf>
    <xf numFmtId="0" fontId="28" fillId="4" borderId="3" xfId="0" applyFont="1" applyFill="1" applyBorder="1" applyAlignment="1" applyProtection="1">
      <alignment horizontal="left" vertical="center" wrapText="1"/>
    </xf>
    <xf numFmtId="0" fontId="28" fillId="4" borderId="4"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5" xfId="0" applyFont="1" applyFill="1" applyBorder="1" applyAlignment="1" applyProtection="1">
      <alignment horizontal="left" vertical="center" wrapText="1"/>
    </xf>
    <xf numFmtId="0" fontId="28" fillId="4" borderId="6" xfId="0" applyFont="1" applyFill="1" applyBorder="1" applyAlignment="1" applyProtection="1">
      <alignment horizontal="left" vertical="center" wrapText="1"/>
    </xf>
    <xf numFmtId="0" fontId="28" fillId="4" borderId="7"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6" fillId="10" borderId="1" xfId="0" applyFont="1" applyFill="1" applyBorder="1" applyAlignment="1" applyProtection="1">
      <alignment horizontal="left" vertical="center" wrapText="1"/>
      <protection locked="0"/>
    </xf>
    <xf numFmtId="0" fontId="6" fillId="10" borderId="2" xfId="0" applyFont="1" applyFill="1" applyBorder="1" applyAlignment="1" applyProtection="1">
      <alignment horizontal="left" vertical="center" wrapText="1"/>
      <protection locked="0"/>
    </xf>
    <xf numFmtId="0" fontId="6" fillId="10" borderId="3" xfId="0" applyFont="1" applyFill="1" applyBorder="1" applyAlignment="1" applyProtection="1">
      <alignment horizontal="left" vertical="center" wrapText="1"/>
      <protection locked="0"/>
    </xf>
    <xf numFmtId="0" fontId="6" fillId="10" borderId="4" xfId="0" applyFont="1" applyFill="1" applyBorder="1" applyAlignment="1" applyProtection="1">
      <alignment horizontal="left" vertical="center" wrapText="1"/>
      <protection locked="0"/>
    </xf>
    <xf numFmtId="0" fontId="6" fillId="10" borderId="0" xfId="0" applyFont="1" applyFill="1" applyBorder="1" applyAlignment="1" applyProtection="1">
      <alignment horizontal="left" vertical="center" wrapText="1"/>
      <protection locked="0"/>
    </xf>
    <xf numFmtId="0" fontId="6" fillId="10" borderId="5" xfId="0" applyFont="1" applyFill="1" applyBorder="1" applyAlignment="1" applyProtection="1">
      <alignment horizontal="left" vertical="center" wrapText="1"/>
      <protection locked="0"/>
    </xf>
    <xf numFmtId="0" fontId="6" fillId="10" borderId="6" xfId="0" applyFont="1" applyFill="1" applyBorder="1" applyAlignment="1" applyProtection="1">
      <alignment horizontal="left" vertical="center" wrapText="1"/>
      <protection locked="0"/>
    </xf>
    <xf numFmtId="0" fontId="6" fillId="10" borderId="7" xfId="0" applyFont="1" applyFill="1" applyBorder="1" applyAlignment="1" applyProtection="1">
      <alignment horizontal="left" vertical="center" wrapText="1"/>
      <protection locked="0"/>
    </xf>
    <xf numFmtId="0" fontId="6" fillId="10" borderId="8" xfId="0" applyFont="1" applyFill="1" applyBorder="1" applyAlignment="1" applyProtection="1">
      <alignment horizontal="left" vertical="center" wrapText="1"/>
      <protection locked="0"/>
    </xf>
    <xf numFmtId="0" fontId="6" fillId="10" borderId="15" xfId="0" applyFont="1" applyFill="1" applyBorder="1" applyAlignment="1" applyProtection="1">
      <alignment horizontal="left" vertical="center" wrapText="1"/>
    </xf>
    <xf numFmtId="0" fontId="6" fillId="3" borderId="12" xfId="0" applyNumberFormat="1" applyFont="1" applyFill="1" applyBorder="1" applyAlignment="1" applyProtection="1">
      <alignment horizontal="center" vertical="center"/>
      <protection locked="0"/>
    </xf>
    <xf numFmtId="0" fontId="6" fillId="3" borderId="14" xfId="0" applyNumberFormat="1" applyFont="1" applyFill="1" applyBorder="1" applyAlignment="1" applyProtection="1">
      <alignment horizontal="center" vertical="center"/>
      <protection locked="0"/>
    </xf>
    <xf numFmtId="0" fontId="28" fillId="4" borderId="12" xfId="0" applyFont="1" applyFill="1" applyBorder="1" applyAlignment="1" applyProtection="1"/>
    <xf numFmtId="0" fontId="28" fillId="4" borderId="13" xfId="0" applyFont="1" applyFill="1" applyBorder="1" applyAlignment="1" applyProtection="1"/>
    <xf numFmtId="164" fontId="6" fillId="4" borderId="15" xfId="4" applyNumberFormat="1" applyFont="1" applyFill="1" applyBorder="1" applyAlignment="1" applyProtection="1"/>
    <xf numFmtId="0" fontId="53" fillId="4" borderId="2" xfId="0" applyFont="1" applyFill="1" applyBorder="1" applyAlignment="1" applyProtection="1">
      <alignment horizontal="left" vertical="center" wrapText="1"/>
    </xf>
    <xf numFmtId="0" fontId="53" fillId="4" borderId="3" xfId="0" applyFont="1" applyFill="1" applyBorder="1" applyAlignment="1" applyProtection="1">
      <alignment horizontal="left" vertical="center" wrapText="1"/>
    </xf>
    <xf numFmtId="0" fontId="53" fillId="4" borderId="4" xfId="0" applyFont="1" applyFill="1" applyBorder="1" applyAlignment="1" applyProtection="1">
      <alignment horizontal="left" vertical="center" wrapText="1"/>
    </xf>
    <xf numFmtId="0" fontId="53" fillId="4" borderId="0" xfId="0" applyFont="1" applyFill="1" applyBorder="1" applyAlignment="1" applyProtection="1">
      <alignment horizontal="left" vertical="center" wrapText="1"/>
    </xf>
    <xf numFmtId="0" fontId="53" fillId="4" borderId="5" xfId="0" applyFont="1" applyFill="1" applyBorder="1" applyAlignment="1" applyProtection="1">
      <alignment horizontal="left" vertical="center" wrapText="1"/>
    </xf>
    <xf numFmtId="0" fontId="53" fillId="4" borderId="6" xfId="0" applyFont="1" applyFill="1" applyBorder="1" applyAlignment="1" applyProtection="1">
      <alignment horizontal="left" vertical="center" wrapText="1"/>
    </xf>
    <xf numFmtId="0" fontId="53" fillId="4" borderId="7" xfId="0" applyFont="1" applyFill="1" applyBorder="1" applyAlignment="1" applyProtection="1">
      <alignment horizontal="left" vertical="center" wrapText="1"/>
    </xf>
    <xf numFmtId="0" fontId="53" fillId="4" borderId="8" xfId="0" applyFont="1" applyFill="1" applyBorder="1" applyAlignment="1" applyProtection="1">
      <alignment horizontal="left" vertical="center" wrapText="1"/>
    </xf>
    <xf numFmtId="164" fontId="8" fillId="4" borderId="15" xfId="4" applyNumberFormat="1" applyFont="1" applyFill="1" applyBorder="1" applyAlignment="1" applyProtection="1">
      <alignment horizontal="right"/>
    </xf>
    <xf numFmtId="164" fontId="8" fillId="4" borderId="12" xfId="4" applyNumberFormat="1" applyFont="1" applyFill="1" applyBorder="1" applyAlignment="1" applyProtection="1">
      <alignment horizontal="right"/>
    </xf>
    <xf numFmtId="164" fontId="8" fillId="4" borderId="14" xfId="4" applyNumberFormat="1" applyFont="1" applyFill="1" applyBorder="1" applyAlignment="1" applyProtection="1">
      <alignment horizontal="right"/>
    </xf>
    <xf numFmtId="164" fontId="8" fillId="4" borderId="15" xfId="4" applyNumberFormat="1" applyFont="1" applyFill="1" applyBorder="1" applyAlignment="1" applyProtection="1"/>
    <xf numFmtId="164" fontId="15" fillId="5" borderId="15" xfId="4" applyNumberFormat="1" applyFont="1" applyFill="1" applyBorder="1" applyAlignment="1" applyProtection="1"/>
    <xf numFmtId="164" fontId="15" fillId="5" borderId="18" xfId="4" applyNumberFormat="1" applyFont="1" applyFill="1" applyBorder="1" applyAlignment="1" applyProtection="1"/>
    <xf numFmtId="164" fontId="15" fillId="7" borderId="12" xfId="4" applyNumberFormat="1" applyFont="1" applyFill="1" applyBorder="1" applyAlignment="1" applyProtection="1">
      <alignment horizontal="right"/>
    </xf>
    <xf numFmtId="164" fontId="15" fillId="7" borderId="14" xfId="4" applyNumberFormat="1" applyFont="1" applyFill="1" applyBorder="1" applyAlignment="1" applyProtection="1">
      <alignment horizontal="right"/>
    </xf>
    <xf numFmtId="164" fontId="15" fillId="7" borderId="22" xfId="3" applyNumberFormat="1" applyFont="1" applyFill="1" applyBorder="1" applyAlignment="1" applyProtection="1"/>
    <xf numFmtId="164" fontId="15" fillId="5" borderId="18" xfId="4" applyNumberFormat="1" applyFont="1" applyFill="1" applyBorder="1" applyAlignment="1" applyProtection="1">
      <alignment horizontal="right"/>
    </xf>
    <xf numFmtId="164" fontId="15" fillId="7" borderId="34" xfId="4" applyNumberFormat="1" applyFont="1" applyFill="1" applyBorder="1" applyAlignment="1" applyProtection="1">
      <alignment horizontal="right"/>
    </xf>
    <xf numFmtId="164" fontId="15" fillId="7" borderId="35" xfId="4" applyNumberFormat="1" applyFont="1" applyFill="1" applyBorder="1" applyAlignment="1" applyProtection="1">
      <alignment horizontal="right"/>
    </xf>
    <xf numFmtId="0" fontId="15" fillId="7" borderId="22" xfId="3" applyFont="1" applyFill="1" applyBorder="1" applyAlignment="1" applyProtection="1">
      <alignment horizontal="center"/>
    </xf>
    <xf numFmtId="0" fontId="26" fillId="0" borderId="0" xfId="5" applyFont="1" applyFill="1" applyProtection="1">
      <protection locked="0"/>
    </xf>
    <xf numFmtId="164" fontId="15" fillId="5" borderId="15" xfId="4" applyNumberFormat="1" applyFont="1" applyFill="1" applyBorder="1" applyAlignment="1" applyProtection="1">
      <alignment horizontal="right"/>
    </xf>
    <xf numFmtId="0" fontId="27" fillId="3" borderId="12" xfId="0" applyFont="1" applyFill="1" applyBorder="1" applyAlignment="1" applyProtection="1">
      <alignment horizontal="left"/>
      <protection locked="0"/>
    </xf>
    <xf numFmtId="0" fontId="27" fillId="3" borderId="13" xfId="0" applyFont="1" applyFill="1" applyBorder="1" applyAlignment="1" applyProtection="1">
      <alignment horizontal="left"/>
      <protection locked="0"/>
    </xf>
    <xf numFmtId="0" fontId="27" fillId="3" borderId="14" xfId="0" applyFont="1" applyFill="1" applyBorder="1" applyAlignment="1" applyProtection="1">
      <alignment horizontal="left"/>
      <protection locked="0"/>
    </xf>
    <xf numFmtId="164" fontId="15" fillId="7" borderId="21" xfId="4" applyNumberFormat="1" applyFont="1" applyFill="1" applyBorder="1" applyAlignment="1" applyProtection="1">
      <alignment horizontal="right"/>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3" fillId="3" borderId="7"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49" fontId="6" fillId="6" borderId="15" xfId="0" applyNumberFormat="1" applyFont="1" applyFill="1" applyBorder="1" applyAlignment="1" applyProtection="1">
      <alignment horizontal="left" vertical="center" wrapText="1"/>
      <protection locked="0"/>
    </xf>
    <xf numFmtId="0" fontId="26" fillId="0" borderId="0" xfId="5" applyFont="1" applyFill="1" applyAlignment="1" applyProtection="1">
      <alignment horizontal="left"/>
      <protection locked="0"/>
    </xf>
    <xf numFmtId="0" fontId="28" fillId="10" borderId="12" xfId="0" applyFont="1" applyFill="1" applyBorder="1" applyAlignment="1" applyProtection="1">
      <alignment vertical="center"/>
    </xf>
    <xf numFmtId="0" fontId="28" fillId="10" borderId="13" xfId="0" applyFont="1" applyFill="1" applyBorder="1" applyAlignment="1" applyProtection="1">
      <alignment vertical="center"/>
    </xf>
    <xf numFmtId="0" fontId="23" fillId="6" borderId="15" xfId="0" applyFont="1" applyFill="1" applyBorder="1" applyAlignment="1" applyProtection="1">
      <alignment horizontal="left" vertical="center" wrapText="1"/>
      <protection locked="0"/>
    </xf>
    <xf numFmtId="0" fontId="23" fillId="3" borderId="15" xfId="0" applyFont="1" applyFill="1" applyBorder="1" applyAlignment="1" applyProtection="1">
      <alignment horizontal="left" vertical="center"/>
      <protection locked="0"/>
    </xf>
    <xf numFmtId="0" fontId="28" fillId="10" borderId="12" xfId="0" applyFont="1" applyFill="1" applyBorder="1" applyAlignment="1" applyProtection="1">
      <alignment horizontal="left" wrapText="1"/>
    </xf>
    <xf numFmtId="0" fontId="28" fillId="10" borderId="13" xfId="0" applyFont="1" applyFill="1" applyBorder="1" applyAlignment="1" applyProtection="1">
      <alignment horizontal="left" wrapText="1"/>
    </xf>
    <xf numFmtId="0" fontId="28" fillId="10" borderId="15" xfId="0" applyFont="1" applyFill="1" applyBorder="1" applyAlignment="1" applyProtection="1">
      <alignment horizontal="left" wrapText="1"/>
    </xf>
    <xf numFmtId="0" fontId="2" fillId="0" borderId="15" xfId="0" applyFont="1" applyBorder="1" applyAlignment="1" applyProtection="1">
      <alignment horizontal="left" vertical="top" wrapText="1"/>
    </xf>
    <xf numFmtId="0" fontId="0" fillId="0" borderId="15" xfId="0" applyBorder="1" applyAlignment="1" applyProtection="1">
      <alignment horizontal="left" vertical="top"/>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95">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theme="0"/>
        </patternFill>
      </fill>
      <border>
        <left/>
        <right/>
        <top/>
        <bottom/>
        <vertical/>
        <horizontal/>
      </border>
    </dxf>
    <dxf>
      <font>
        <b/>
        <i val="0"/>
        <color theme="4"/>
      </font>
      <fill>
        <patternFill>
          <bgColor theme="4" tint="0.79998168889431442"/>
        </patternFill>
      </fill>
    </dxf>
    <dxf>
      <font>
        <color theme="0"/>
      </font>
      <fill>
        <patternFill>
          <bgColor theme="0"/>
        </patternFill>
      </fill>
      <border>
        <left/>
        <right/>
        <top/>
        <bottom/>
        <vertical/>
        <horizontal/>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theme="0"/>
        <name val="Garamond"/>
        <scheme val="none"/>
      </font>
      <fill>
        <patternFill patternType="solid">
          <fgColor indexed="64"/>
          <bgColor theme="8"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Koppling!$C$17" noThreeD="1"/>
</file>

<file path=xl/ctrlProps/ctrlProp14.xml><?xml version="1.0" encoding="utf-8"?>
<formControlPr xmlns="http://schemas.microsoft.com/office/spreadsheetml/2009/9/main" objectType="CheckBox" fmlaLink="Koppling!$C$18" noThreeD="1"/>
</file>

<file path=xl/ctrlProps/ctrlProp15.xml><?xml version="1.0" encoding="utf-8"?>
<formControlPr xmlns="http://schemas.microsoft.com/office/spreadsheetml/2009/9/main" objectType="CheckBox" fmlaLink="Koppling!$C$20" noThreeD="1"/>
</file>

<file path=xl/ctrlProps/ctrlProp16.xml><?xml version="1.0" encoding="utf-8"?>
<formControlPr xmlns="http://schemas.microsoft.com/office/spreadsheetml/2009/9/main" objectType="CheckBox" fmlaLink="Koppling!$C$19"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5">
              <a:lumMod val="50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3A4C94BC-F6E5-4047-B1EA-AA4331095A11}">
      <dgm:prSet phldrT="[Text]" custT="1"/>
      <dgm:spPr>
        <a:ln>
          <a:solidFill>
            <a:schemeClr val="accent5">
              <a:lumMod val="50000"/>
            </a:schemeClr>
          </a:solidFill>
        </a:ln>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C42B31BB-E8BE-4EEE-8BCC-74F90B8085E6}">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Prestationer</a:t>
          </a:r>
        </a:p>
        <a:p>
          <a:r>
            <a:rPr lang="sv-SE" sz="800">
              <a:solidFill>
                <a:schemeClr val="bg1"/>
              </a:solidFill>
            </a:rPr>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498A2217-10F0-4715-B001-094E52D466BC}">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Effekt på kort sikt</a:t>
          </a:r>
        </a:p>
        <a:p>
          <a:r>
            <a:rPr lang="sv-SE" sz="800">
              <a:solidFill>
                <a:schemeClr val="bg1"/>
              </a:solidFill>
            </a:rPr>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BA458441-D850-4CAB-B7D2-8BFCA1DE98E9}">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Effekt på längre sikt </a:t>
          </a:r>
        </a:p>
        <a:p>
          <a:r>
            <a:rPr lang="sv-SE" sz="800">
              <a:solidFill>
                <a:schemeClr val="bg1"/>
              </a:solidFill>
            </a:rPr>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9F6D1B49-8B29-474A-86DD-C3CFB9481EDC}">
      <dgm:prSet phldrT="[Text]" custT="1"/>
      <dgm:spPr>
        <a:ln>
          <a:solidFill>
            <a:schemeClr val="accent5">
              <a:lumMod val="50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ln>
          <a:solidFill>
            <a:schemeClr val="accent5">
              <a:lumMod val="50000"/>
            </a:schemeClr>
          </a:solidFill>
        </a:ln>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3A4C94BC-F6E5-4047-B1EA-AA4331095A11}">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Aktiviteter</a:t>
          </a:r>
        </a:p>
        <a:p>
          <a:r>
            <a:rPr lang="sv-SE" sz="800">
              <a:solidFill>
                <a:schemeClr val="bg1"/>
              </a:solidFill>
            </a:rPr>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C42B31BB-E8BE-4EEE-8BCC-74F90B8085E6}">
      <dgm:prSet phldrT="[Text]" custT="1"/>
      <dgm:spPr>
        <a:solidFill>
          <a:schemeClr val="bg1"/>
        </a:solidFill>
        <a:ln>
          <a:solidFill>
            <a:schemeClr val="accent5">
              <a:lumMod val="50000"/>
            </a:schemeClr>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498A2217-10F0-4715-B001-094E52D466BC}">
      <dgm:prSet phldrT="[Text]" custT="1"/>
      <dgm:spPr>
        <a:solidFill>
          <a:schemeClr val="bg1"/>
        </a:solidFill>
        <a:ln>
          <a:solidFill>
            <a:schemeClr val="accent5">
              <a:lumMod val="50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BA458441-D850-4CAB-B7D2-8BFCA1DE98E9}">
      <dgm:prSet phldrT="[Text]" custT="1"/>
      <dgm:spPr>
        <a:solidFill>
          <a:schemeClr val="bg1"/>
        </a:solidFill>
        <a:ln>
          <a:solidFill>
            <a:schemeClr val="accent5">
              <a:lumMod val="50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5">
            <a:lumMod val="75000"/>
          </a:schemeClr>
        </a:solidFill>
        <a:ln>
          <a:solidFill>
            <a:schemeClr val="accent5">
              <a:lumMod val="50000"/>
            </a:schemeClr>
          </a:solidFill>
        </a:ln>
      </dgm:spPr>
      <dgm:t>
        <a:bodyPr/>
        <a:lstStyle/>
        <a:p>
          <a:endParaRPr lang="sv-SE">
            <a:solidFill>
              <a:schemeClr val="bg1"/>
            </a:solidFill>
          </a:endParaRPr>
        </a:p>
      </dgm:t>
    </dgm:pt>
    <dgm:pt modelId="{9F6D1B49-8B29-474A-86DD-C3CFB9481EDC}">
      <dgm:prSet phldrT="[Text]" custT="1"/>
      <dgm:spPr>
        <a:ln>
          <a:solidFill>
            <a:schemeClr val="accent5">
              <a:lumMod val="50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a:solidFill>
      <a:schemeClr val="accent5">
        <a:lumMod val="20000"/>
        <a:lumOff val="80000"/>
      </a:schemeClr>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chemeClr val="accent5">
            <a:lumMod val="75000"/>
          </a:schemeClr>
        </a:solidFill>
        <a:ln>
          <a:solidFill>
            <a:schemeClr val="accent5">
              <a:lumMod val="50000"/>
            </a:schemeClr>
          </a:solidFill>
        </a:ln>
      </dgm:spPr>
      <dgm:t>
        <a:bodyPr/>
        <a:lstStyle/>
        <a:p>
          <a:r>
            <a:rPr lang="sv-SE" sz="900">
              <a:solidFill>
                <a:schemeClr val="bg1"/>
              </a:solidFill>
            </a:rPr>
            <a:t>Resurser</a:t>
          </a:r>
        </a:p>
        <a:p>
          <a:r>
            <a:rPr lang="sv-SE" sz="800">
              <a:solidFill>
                <a:schemeClr val="bg1"/>
              </a:solidFill>
            </a:rPr>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a:solidFill>
          <a:schemeClr val="accent5">
            <a:lumMod val="75000"/>
          </a:schemeClr>
        </a:solidFill>
      </dgm:spPr>
      <dgm:t>
        <a:bodyPr/>
        <a:lstStyle/>
        <a:p>
          <a:endParaRPr lang="sv-SE">
            <a:solidFill>
              <a:schemeClr val="bg1"/>
            </a:solidFill>
          </a:endParaRPr>
        </a:p>
      </dgm:t>
    </dgm:pt>
    <dgm:pt modelId="{3A4C94BC-F6E5-4047-B1EA-AA4331095A11}">
      <dgm:prSet phldrT="[Text]" custT="1"/>
      <dgm:spPr>
        <a:solidFill>
          <a:schemeClr val="bg1"/>
        </a:solidFill>
        <a:ln>
          <a:solidFill>
            <a:schemeClr val="accent5">
              <a:lumMod val="50000"/>
            </a:schemeClr>
          </a:solidFill>
        </a:ln>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a:solidFill>
          <a:schemeClr val="accent5">
            <a:lumMod val="75000"/>
          </a:schemeClr>
        </a:solidFill>
      </dgm:spPr>
      <dgm:t>
        <a:bodyPr/>
        <a:lstStyle/>
        <a:p>
          <a:endParaRPr lang="sv-SE">
            <a:solidFill>
              <a:schemeClr val="bg1"/>
            </a:solidFill>
          </a:endParaRPr>
        </a:p>
      </dgm:t>
    </dgm:pt>
    <dgm:pt modelId="{C42B31BB-E8BE-4EEE-8BCC-74F90B8085E6}">
      <dgm:prSet phldrT="[Text]" custT="1"/>
      <dgm:spPr>
        <a:solidFill>
          <a:schemeClr val="bg1"/>
        </a:solidFill>
        <a:ln>
          <a:solidFill>
            <a:schemeClr val="accent5">
              <a:lumMod val="50000"/>
            </a:schemeClr>
          </a:solidFill>
        </a:ln>
      </dgm:spPr>
      <dgm:t>
        <a:bodyPr/>
        <a:lstStyle/>
        <a:p>
          <a:r>
            <a:rPr lang="sv-SE" sz="900"/>
            <a:t>Prestationer</a:t>
          </a:r>
        </a:p>
        <a:p>
          <a:r>
            <a:rPr lang="sv-SE" sz="800"/>
            <a:t>(vad </a:t>
          </a:r>
          <a:r>
            <a:rPr lang="sv-SE" sz="800" dirty="0" smtClean="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a:solidFill>
          <a:schemeClr val="accent5">
            <a:lumMod val="75000"/>
          </a:schemeClr>
        </a:solidFill>
      </dgm:spPr>
      <dgm:t>
        <a:bodyPr/>
        <a:lstStyle/>
        <a:p>
          <a:endParaRPr lang="sv-SE">
            <a:solidFill>
              <a:schemeClr val="bg1"/>
            </a:solidFill>
          </a:endParaRPr>
        </a:p>
      </dgm:t>
    </dgm:pt>
    <dgm:pt modelId="{498A2217-10F0-4715-B001-094E52D466BC}">
      <dgm:prSet phldrT="[Text]" custT="1"/>
      <dgm:spPr>
        <a:solidFill>
          <a:schemeClr val="bg1"/>
        </a:solidFill>
        <a:ln>
          <a:solidFill>
            <a:schemeClr val="accent5">
              <a:lumMod val="50000"/>
            </a:schemeClr>
          </a:solidFill>
        </a:ln>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a:solidFill>
          <a:schemeClr val="accent5">
            <a:lumMod val="75000"/>
          </a:schemeClr>
        </a:solidFill>
      </dgm:spPr>
      <dgm:t>
        <a:bodyPr/>
        <a:lstStyle/>
        <a:p>
          <a:endParaRPr lang="sv-SE">
            <a:solidFill>
              <a:schemeClr val="bg1"/>
            </a:solidFill>
          </a:endParaRPr>
        </a:p>
      </dgm:t>
    </dgm:pt>
    <dgm:pt modelId="{BA458441-D850-4CAB-B7D2-8BFCA1DE98E9}">
      <dgm:prSet phldrT="[Text]" custT="1"/>
      <dgm:spPr>
        <a:solidFill>
          <a:schemeClr val="bg1"/>
        </a:solidFill>
        <a:ln>
          <a:solidFill>
            <a:schemeClr val="accent5">
              <a:lumMod val="50000"/>
            </a:schemeClr>
          </a:solidFill>
        </a:ln>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a:solidFill>
          <a:schemeClr val="accent5">
            <a:lumMod val="75000"/>
          </a:schemeClr>
        </a:solidFill>
      </dgm:spPr>
      <dgm:t>
        <a:bodyPr/>
        <a:lstStyle/>
        <a:p>
          <a:endParaRPr lang="sv-SE">
            <a:solidFill>
              <a:schemeClr val="bg1"/>
            </a:solidFill>
          </a:endParaRPr>
        </a:p>
      </dgm:t>
    </dgm:pt>
    <dgm:pt modelId="{9F6D1B49-8B29-474A-86DD-C3CFB9481EDC}">
      <dgm:prSet phldrT="[Text]" custT="1"/>
      <dgm:spPr>
        <a:ln>
          <a:solidFill>
            <a:schemeClr val="accent5">
              <a:lumMod val="50000"/>
            </a:schemeClr>
          </a:solidFill>
        </a:ln>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948" y="0"/>
          <a:ext cx="836167" cy="767061"/>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8414" y="22466"/>
        <a:ext cx="791235" cy="722129"/>
      </dsp:txXfrm>
    </dsp:sp>
    <dsp:sp modelId="{E9D17FC6-C28F-45CE-970D-67475B8843E6}">
      <dsp:nvSpPr>
        <dsp:cNvPr id="0" name=""/>
        <dsp:cNvSpPr/>
      </dsp:nvSpPr>
      <dsp:spPr>
        <a:xfrm>
          <a:off x="925732" y="279845"/>
          <a:ext cx="177267" cy="207369"/>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925732" y="321319"/>
        <a:ext cx="124087" cy="124421"/>
      </dsp:txXfrm>
    </dsp:sp>
    <dsp:sp modelId="{9C05B828-5156-405F-8BEC-B58D1F4240FC}">
      <dsp:nvSpPr>
        <dsp:cNvPr id="0" name=""/>
        <dsp:cNvSpPr/>
      </dsp:nvSpPr>
      <dsp:spPr>
        <a:xfrm>
          <a:off x="1176583" y="0"/>
          <a:ext cx="836167" cy="767061"/>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 i projektet)</a:t>
          </a:r>
        </a:p>
      </dsp:txBody>
      <dsp:txXfrm>
        <a:off x="1199049" y="22466"/>
        <a:ext cx="791235" cy="722129"/>
      </dsp:txXfrm>
    </dsp:sp>
    <dsp:sp modelId="{591277F9-28C5-4297-A8D8-309127EDD795}">
      <dsp:nvSpPr>
        <dsp:cNvPr id="0" name=""/>
        <dsp:cNvSpPr/>
      </dsp:nvSpPr>
      <dsp:spPr>
        <a:xfrm>
          <a:off x="2096367" y="279845"/>
          <a:ext cx="177267" cy="207369"/>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2096367" y="321319"/>
        <a:ext cx="124087" cy="124421"/>
      </dsp:txXfrm>
    </dsp:sp>
    <dsp:sp modelId="{E00BF71F-D2F2-445D-A778-E5FFE5902D31}">
      <dsp:nvSpPr>
        <dsp:cNvPr id="0" name=""/>
        <dsp:cNvSpPr/>
      </dsp:nvSpPr>
      <dsp:spPr>
        <a:xfrm>
          <a:off x="2347217" y="0"/>
          <a:ext cx="836167" cy="767061"/>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Prestationer</a:t>
          </a:r>
        </a:p>
        <a:p>
          <a:pPr lvl="0" algn="ctr" defTabSz="400050">
            <a:lnSpc>
              <a:spcPct val="90000"/>
            </a:lnSpc>
            <a:spcBef>
              <a:spcPct val="0"/>
            </a:spcBef>
            <a:spcAft>
              <a:spcPct val="35000"/>
            </a:spcAft>
          </a:pPr>
          <a:r>
            <a:rPr lang="sv-SE" sz="800" kern="1200">
              <a:solidFill>
                <a:schemeClr val="bg1"/>
              </a:solidFill>
            </a:rPr>
            <a:t>(vad ska projektet leverera)</a:t>
          </a:r>
        </a:p>
      </dsp:txBody>
      <dsp:txXfrm>
        <a:off x="2369683" y="22466"/>
        <a:ext cx="791235" cy="722129"/>
      </dsp:txXfrm>
    </dsp:sp>
    <dsp:sp modelId="{94401657-7ABF-45A1-9EC9-AF54915C70E1}">
      <dsp:nvSpPr>
        <dsp:cNvPr id="0" name=""/>
        <dsp:cNvSpPr/>
      </dsp:nvSpPr>
      <dsp:spPr>
        <a:xfrm>
          <a:off x="3267002" y="279845"/>
          <a:ext cx="177267" cy="207369"/>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3267002" y="321319"/>
        <a:ext cx="124087" cy="124421"/>
      </dsp:txXfrm>
    </dsp:sp>
    <dsp:sp modelId="{598FA5F2-85BF-4002-8C51-B477A4C59442}">
      <dsp:nvSpPr>
        <dsp:cNvPr id="0" name=""/>
        <dsp:cNvSpPr/>
      </dsp:nvSpPr>
      <dsp:spPr>
        <a:xfrm>
          <a:off x="3517852" y="0"/>
          <a:ext cx="876897" cy="767061"/>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kort sikt</a:t>
          </a:r>
        </a:p>
        <a:p>
          <a:pPr lvl="0" algn="ctr" defTabSz="400050">
            <a:lnSpc>
              <a:spcPct val="90000"/>
            </a:lnSpc>
            <a:spcBef>
              <a:spcPct val="0"/>
            </a:spcBef>
            <a:spcAft>
              <a:spcPct val="35000"/>
            </a:spcAft>
          </a:pPr>
          <a:r>
            <a:rPr lang="sv-SE" sz="800" kern="1200">
              <a:solidFill>
                <a:schemeClr val="bg1"/>
              </a:solidFill>
            </a:rPr>
            <a:t>(vad väntas prestationerna leda till)</a:t>
          </a:r>
        </a:p>
      </dsp:txBody>
      <dsp:txXfrm>
        <a:off x="3540318" y="22466"/>
        <a:ext cx="831965" cy="722129"/>
      </dsp:txXfrm>
    </dsp:sp>
    <dsp:sp modelId="{B8AB4723-E560-44CA-B661-5E8920574551}">
      <dsp:nvSpPr>
        <dsp:cNvPr id="0" name=""/>
        <dsp:cNvSpPr/>
      </dsp:nvSpPr>
      <dsp:spPr>
        <a:xfrm>
          <a:off x="4478366" y="279845"/>
          <a:ext cx="177267" cy="207369"/>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4478366" y="321319"/>
        <a:ext cx="124087" cy="124421"/>
      </dsp:txXfrm>
    </dsp:sp>
    <dsp:sp modelId="{71A994CB-7D13-4457-BB57-3EB52614E2C5}">
      <dsp:nvSpPr>
        <dsp:cNvPr id="0" name=""/>
        <dsp:cNvSpPr/>
      </dsp:nvSpPr>
      <dsp:spPr>
        <a:xfrm>
          <a:off x="4729217" y="0"/>
          <a:ext cx="836167" cy="767061"/>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Effekt på längre sikt </a:t>
          </a:r>
        </a:p>
        <a:p>
          <a:pPr lvl="0" algn="ctr" defTabSz="400050">
            <a:lnSpc>
              <a:spcPct val="90000"/>
            </a:lnSpc>
            <a:spcBef>
              <a:spcPct val="0"/>
            </a:spcBef>
            <a:spcAft>
              <a:spcPct val="35000"/>
            </a:spcAft>
          </a:pPr>
          <a:r>
            <a:rPr lang="sv-SE" sz="800" kern="1200">
              <a:solidFill>
                <a:schemeClr val="bg1"/>
              </a:solidFill>
            </a:rPr>
            <a:t>(vad väntas de kortsiktiga effekterna leda till)</a:t>
          </a:r>
        </a:p>
      </dsp:txBody>
      <dsp:txXfrm>
        <a:off x="4751683" y="22466"/>
        <a:ext cx="791235" cy="722129"/>
      </dsp:txXfrm>
    </dsp:sp>
    <dsp:sp modelId="{1F0C3211-0D9A-4F15-B051-67BAEF5B48E4}">
      <dsp:nvSpPr>
        <dsp:cNvPr id="0" name=""/>
        <dsp:cNvSpPr/>
      </dsp:nvSpPr>
      <dsp:spPr>
        <a:xfrm>
          <a:off x="5649001" y="279845"/>
          <a:ext cx="177267" cy="207369"/>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5649001" y="321319"/>
        <a:ext cx="124087" cy="124421"/>
      </dsp:txXfrm>
    </dsp:sp>
    <dsp:sp modelId="{D009E94A-BA19-40A1-8CD2-CB1AAB0BB7CA}">
      <dsp:nvSpPr>
        <dsp:cNvPr id="0" name=""/>
        <dsp:cNvSpPr/>
      </dsp:nvSpPr>
      <dsp:spPr>
        <a:xfrm>
          <a:off x="5899851" y="0"/>
          <a:ext cx="836167" cy="767061"/>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922317" y="22466"/>
        <a:ext cx="791235" cy="72212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659" y="114073"/>
          <a:ext cx="836985" cy="820351"/>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6686" y="138100"/>
        <a:ext cx="788931" cy="772297"/>
      </dsp:txXfrm>
    </dsp:sp>
    <dsp:sp modelId="{E9D17FC6-C28F-45CE-970D-67475B8843E6}">
      <dsp:nvSpPr>
        <dsp:cNvPr id="0" name=""/>
        <dsp:cNvSpPr/>
      </dsp:nvSpPr>
      <dsp:spPr>
        <a:xfrm>
          <a:off x="923342" y="420463"/>
          <a:ext cx="177440" cy="207572"/>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923342" y="461977"/>
        <a:ext cx="124208" cy="124544"/>
      </dsp:txXfrm>
    </dsp:sp>
    <dsp:sp modelId="{9C05B828-5156-405F-8BEC-B58D1F4240FC}">
      <dsp:nvSpPr>
        <dsp:cNvPr id="0" name=""/>
        <dsp:cNvSpPr/>
      </dsp:nvSpPr>
      <dsp:spPr>
        <a:xfrm>
          <a:off x="1174438" y="114073"/>
          <a:ext cx="836985" cy="820351"/>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Aktiviteter</a:t>
          </a:r>
        </a:p>
        <a:p>
          <a:pPr lvl="0" algn="ctr" defTabSz="400050">
            <a:lnSpc>
              <a:spcPct val="90000"/>
            </a:lnSpc>
            <a:spcBef>
              <a:spcPct val="0"/>
            </a:spcBef>
            <a:spcAft>
              <a:spcPct val="35000"/>
            </a:spcAft>
          </a:pPr>
          <a:r>
            <a:rPr lang="sv-SE" sz="800" kern="1200">
              <a:solidFill>
                <a:schemeClr val="bg1"/>
              </a:solidFill>
            </a:rPr>
            <a:t>(vilka uppgifter ska genomföras)</a:t>
          </a:r>
        </a:p>
      </dsp:txBody>
      <dsp:txXfrm>
        <a:off x="1198465" y="138100"/>
        <a:ext cx="788931" cy="772297"/>
      </dsp:txXfrm>
    </dsp:sp>
    <dsp:sp modelId="{591277F9-28C5-4297-A8D8-309127EDD795}">
      <dsp:nvSpPr>
        <dsp:cNvPr id="0" name=""/>
        <dsp:cNvSpPr/>
      </dsp:nvSpPr>
      <dsp:spPr>
        <a:xfrm>
          <a:off x="2095121" y="420463"/>
          <a:ext cx="177440" cy="207572"/>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2095121" y="461977"/>
        <a:ext cx="124208" cy="124544"/>
      </dsp:txXfrm>
    </dsp:sp>
    <dsp:sp modelId="{E00BF71F-D2F2-445D-A778-E5FFE5902D31}">
      <dsp:nvSpPr>
        <dsp:cNvPr id="0" name=""/>
        <dsp:cNvSpPr/>
      </dsp:nvSpPr>
      <dsp:spPr>
        <a:xfrm>
          <a:off x="2346217" y="114073"/>
          <a:ext cx="836985" cy="820351"/>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70244" y="138100"/>
        <a:ext cx="788931" cy="772297"/>
      </dsp:txXfrm>
    </dsp:sp>
    <dsp:sp modelId="{94401657-7ABF-45A1-9EC9-AF54915C70E1}">
      <dsp:nvSpPr>
        <dsp:cNvPr id="0" name=""/>
        <dsp:cNvSpPr/>
      </dsp:nvSpPr>
      <dsp:spPr>
        <a:xfrm>
          <a:off x="3266900" y="420463"/>
          <a:ext cx="177440" cy="207572"/>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3266900" y="461977"/>
        <a:ext cx="124208" cy="124544"/>
      </dsp:txXfrm>
    </dsp:sp>
    <dsp:sp modelId="{598FA5F2-85BF-4002-8C51-B477A4C59442}">
      <dsp:nvSpPr>
        <dsp:cNvPr id="0" name=""/>
        <dsp:cNvSpPr/>
      </dsp:nvSpPr>
      <dsp:spPr>
        <a:xfrm>
          <a:off x="3517996" y="114073"/>
          <a:ext cx="877754" cy="820351"/>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542023" y="138100"/>
        <a:ext cx="829700" cy="772297"/>
      </dsp:txXfrm>
    </dsp:sp>
    <dsp:sp modelId="{B8AB4723-E560-44CA-B661-5E8920574551}">
      <dsp:nvSpPr>
        <dsp:cNvPr id="0" name=""/>
        <dsp:cNvSpPr/>
      </dsp:nvSpPr>
      <dsp:spPr>
        <a:xfrm>
          <a:off x="4479449" y="420463"/>
          <a:ext cx="177440" cy="207572"/>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4479449" y="461977"/>
        <a:ext cx="124208" cy="124544"/>
      </dsp:txXfrm>
    </dsp:sp>
    <dsp:sp modelId="{71A994CB-7D13-4457-BB57-3EB52614E2C5}">
      <dsp:nvSpPr>
        <dsp:cNvPr id="0" name=""/>
        <dsp:cNvSpPr/>
      </dsp:nvSpPr>
      <dsp:spPr>
        <a:xfrm>
          <a:off x="4730544" y="114073"/>
          <a:ext cx="836985" cy="820351"/>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754571" y="138100"/>
        <a:ext cx="788931" cy="772297"/>
      </dsp:txXfrm>
    </dsp:sp>
    <dsp:sp modelId="{1F0C3211-0D9A-4F15-B051-67BAEF5B48E4}">
      <dsp:nvSpPr>
        <dsp:cNvPr id="0" name=""/>
        <dsp:cNvSpPr/>
      </dsp:nvSpPr>
      <dsp:spPr>
        <a:xfrm>
          <a:off x="5651228" y="420463"/>
          <a:ext cx="177440" cy="207572"/>
        </a:xfrm>
        <a:prstGeom prst="rightArrow">
          <a:avLst>
            <a:gd name="adj1" fmla="val 60000"/>
            <a:gd name="adj2" fmla="val 50000"/>
          </a:avLst>
        </a:prstGeom>
        <a:solidFill>
          <a:schemeClr val="accent5">
            <a:lumMod val="75000"/>
          </a:schemeClr>
        </a:solidFill>
        <a:ln>
          <a:solidFill>
            <a:schemeClr val="accent5">
              <a:lumMod val="50000"/>
            </a:schemeClr>
          </a:solid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5651228" y="461977"/>
        <a:ext cx="124208" cy="124544"/>
      </dsp:txXfrm>
    </dsp:sp>
    <dsp:sp modelId="{D009E94A-BA19-40A1-8CD2-CB1AAB0BB7CA}">
      <dsp:nvSpPr>
        <dsp:cNvPr id="0" name=""/>
        <dsp:cNvSpPr/>
      </dsp:nvSpPr>
      <dsp:spPr>
        <a:xfrm>
          <a:off x="5902323" y="114073"/>
          <a:ext cx="836985" cy="820351"/>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926350" y="138100"/>
        <a:ext cx="788931" cy="77229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582" y="104872"/>
          <a:ext cx="812880" cy="822129"/>
        </a:xfrm>
        <a:prstGeom prst="roundRect">
          <a:avLst>
            <a:gd name="adj" fmla="val 10000"/>
          </a:avLst>
        </a:prstGeom>
        <a:solidFill>
          <a:schemeClr val="accent5">
            <a:lumMod val="7500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solidFill>
                <a:schemeClr val="bg1"/>
              </a:solidFill>
            </a:rPr>
            <a:t>Resurser</a:t>
          </a:r>
        </a:p>
        <a:p>
          <a:pPr lvl="0" algn="ctr" defTabSz="400050">
            <a:lnSpc>
              <a:spcPct val="90000"/>
            </a:lnSpc>
            <a:spcBef>
              <a:spcPct val="0"/>
            </a:spcBef>
            <a:spcAft>
              <a:spcPct val="35000"/>
            </a:spcAft>
          </a:pPr>
          <a:r>
            <a:rPr lang="sv-SE" sz="800" kern="1200">
              <a:solidFill>
                <a:schemeClr val="bg1"/>
              </a:solidFill>
            </a:rPr>
            <a:t>(vad behövs för att genomföra projektet)</a:t>
          </a:r>
        </a:p>
      </dsp:txBody>
      <dsp:txXfrm>
        <a:off x="26390" y="128680"/>
        <a:ext cx="765264" cy="774513"/>
      </dsp:txXfrm>
    </dsp:sp>
    <dsp:sp modelId="{E9D17FC6-C28F-45CE-970D-67475B8843E6}">
      <dsp:nvSpPr>
        <dsp:cNvPr id="0" name=""/>
        <dsp:cNvSpPr/>
      </dsp:nvSpPr>
      <dsp:spPr>
        <a:xfrm>
          <a:off x="896750" y="415139"/>
          <a:ext cx="172330" cy="201594"/>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896750" y="455458"/>
        <a:ext cx="120631" cy="120956"/>
      </dsp:txXfrm>
    </dsp:sp>
    <dsp:sp modelId="{9C05B828-5156-405F-8BEC-B58D1F4240FC}">
      <dsp:nvSpPr>
        <dsp:cNvPr id="0" name=""/>
        <dsp:cNvSpPr/>
      </dsp:nvSpPr>
      <dsp:spPr>
        <a:xfrm>
          <a:off x="1140614" y="104872"/>
          <a:ext cx="812880" cy="822129"/>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a:t>
          </a:r>
        </a:p>
      </dsp:txBody>
      <dsp:txXfrm>
        <a:off x="1164422" y="128680"/>
        <a:ext cx="765264" cy="774513"/>
      </dsp:txXfrm>
    </dsp:sp>
    <dsp:sp modelId="{591277F9-28C5-4297-A8D8-309127EDD795}">
      <dsp:nvSpPr>
        <dsp:cNvPr id="0" name=""/>
        <dsp:cNvSpPr/>
      </dsp:nvSpPr>
      <dsp:spPr>
        <a:xfrm>
          <a:off x="2034783" y="415139"/>
          <a:ext cx="172330" cy="201594"/>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2034783" y="455458"/>
        <a:ext cx="120631" cy="120956"/>
      </dsp:txXfrm>
    </dsp:sp>
    <dsp:sp modelId="{E00BF71F-D2F2-445D-A778-E5FFE5902D31}">
      <dsp:nvSpPr>
        <dsp:cNvPr id="0" name=""/>
        <dsp:cNvSpPr/>
      </dsp:nvSpPr>
      <dsp:spPr>
        <a:xfrm>
          <a:off x="2278647" y="104872"/>
          <a:ext cx="812880" cy="822129"/>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a:t>
          </a:r>
          <a:r>
            <a:rPr lang="sv-SE" sz="800" kern="1200" dirty="0" smtClean="0"/>
            <a:t>projektet</a:t>
          </a:r>
          <a:r>
            <a:rPr lang="sv-SE" sz="800" kern="1200"/>
            <a:t> ska leverera)</a:t>
          </a:r>
        </a:p>
      </dsp:txBody>
      <dsp:txXfrm>
        <a:off x="2302455" y="128680"/>
        <a:ext cx="765264" cy="774513"/>
      </dsp:txXfrm>
    </dsp:sp>
    <dsp:sp modelId="{94401657-7ABF-45A1-9EC9-AF54915C70E1}">
      <dsp:nvSpPr>
        <dsp:cNvPr id="0" name=""/>
        <dsp:cNvSpPr/>
      </dsp:nvSpPr>
      <dsp:spPr>
        <a:xfrm>
          <a:off x="3172815" y="415139"/>
          <a:ext cx="172330" cy="201594"/>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3172815" y="455458"/>
        <a:ext cx="120631" cy="120956"/>
      </dsp:txXfrm>
    </dsp:sp>
    <dsp:sp modelId="{598FA5F2-85BF-4002-8C51-B477A4C59442}">
      <dsp:nvSpPr>
        <dsp:cNvPr id="0" name=""/>
        <dsp:cNvSpPr/>
      </dsp:nvSpPr>
      <dsp:spPr>
        <a:xfrm>
          <a:off x="3416679" y="104872"/>
          <a:ext cx="852475" cy="822129"/>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prestationerna leder till)</a:t>
          </a:r>
        </a:p>
      </dsp:txBody>
      <dsp:txXfrm>
        <a:off x="3440758" y="128951"/>
        <a:ext cx="804317" cy="773971"/>
      </dsp:txXfrm>
    </dsp:sp>
    <dsp:sp modelId="{B8AB4723-E560-44CA-B661-5E8920574551}">
      <dsp:nvSpPr>
        <dsp:cNvPr id="0" name=""/>
        <dsp:cNvSpPr/>
      </dsp:nvSpPr>
      <dsp:spPr>
        <a:xfrm>
          <a:off x="4350443" y="415139"/>
          <a:ext cx="172330" cy="201594"/>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4350443" y="455458"/>
        <a:ext cx="120631" cy="120956"/>
      </dsp:txXfrm>
    </dsp:sp>
    <dsp:sp modelId="{71A994CB-7D13-4457-BB57-3EB52614E2C5}">
      <dsp:nvSpPr>
        <dsp:cNvPr id="0" name=""/>
        <dsp:cNvSpPr/>
      </dsp:nvSpPr>
      <dsp:spPr>
        <a:xfrm>
          <a:off x="4594307" y="104872"/>
          <a:ext cx="812880" cy="822129"/>
        </a:xfrm>
        <a:prstGeom prst="roundRect">
          <a:avLst>
            <a:gd name="adj" fmla="val 10000"/>
          </a:avLst>
        </a:prstGeom>
        <a:solidFill>
          <a:schemeClr val="bg1"/>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de kortsiktiga effekterna leder till)</a:t>
          </a:r>
        </a:p>
      </dsp:txBody>
      <dsp:txXfrm>
        <a:off x="4618115" y="128680"/>
        <a:ext cx="765264" cy="774513"/>
      </dsp:txXfrm>
    </dsp:sp>
    <dsp:sp modelId="{1F0C3211-0D9A-4F15-B051-67BAEF5B48E4}">
      <dsp:nvSpPr>
        <dsp:cNvPr id="0" name=""/>
        <dsp:cNvSpPr/>
      </dsp:nvSpPr>
      <dsp:spPr>
        <a:xfrm>
          <a:off x="5488476" y="415139"/>
          <a:ext cx="172330" cy="201594"/>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solidFill>
              <a:schemeClr val="bg1"/>
            </a:solidFill>
          </a:endParaRPr>
        </a:p>
      </dsp:txBody>
      <dsp:txXfrm>
        <a:off x="5488476" y="455458"/>
        <a:ext cx="120631" cy="120956"/>
      </dsp:txXfrm>
    </dsp:sp>
    <dsp:sp modelId="{D009E94A-BA19-40A1-8CD2-CB1AAB0BB7CA}">
      <dsp:nvSpPr>
        <dsp:cNvPr id="0" name=""/>
        <dsp:cNvSpPr/>
      </dsp:nvSpPr>
      <dsp:spPr>
        <a:xfrm>
          <a:off x="5732340" y="104872"/>
          <a:ext cx="812880" cy="822129"/>
        </a:xfrm>
        <a:prstGeom prst="roundRect">
          <a:avLst>
            <a:gd name="adj" fmla="val 10000"/>
          </a:avLst>
        </a:prstGeom>
        <a:solidFill>
          <a:schemeClr val="lt1">
            <a:hueOff val="0"/>
            <a:satOff val="0"/>
            <a:lumOff val="0"/>
            <a:alphaOff val="0"/>
          </a:schemeClr>
        </a:solidFill>
        <a:ln w="12700" cap="flat" cmpd="sng" algn="ctr">
          <a:solidFill>
            <a:schemeClr val="accent5">
              <a:lumMod val="5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756148" y="128680"/>
        <a:ext cx="765264" cy="774513"/>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89058</xdr:colOff>
      <xdr:row>175</xdr:row>
      <xdr:rowOff>165576</xdr:rowOff>
    </xdr:from>
    <xdr:to>
      <xdr:col>9</xdr:col>
      <xdr:colOff>679608</xdr:colOff>
      <xdr:row>180</xdr:row>
      <xdr:rowOff>66728</xdr:rowOff>
    </xdr:to>
    <xdr:graphicFrame macro="">
      <xdr:nvGraphicFramePr>
        <xdr:cNvPr id="12" name="Diagram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123265</xdr:colOff>
      <xdr:row>344</xdr:row>
      <xdr:rowOff>184150</xdr:rowOff>
    </xdr:from>
    <xdr:to>
      <xdr:col>9</xdr:col>
      <xdr:colOff>713815</xdr:colOff>
      <xdr:row>350</xdr:row>
      <xdr:rowOff>68867</xdr:rowOff>
    </xdr:to>
    <xdr:graphicFrame macro="">
      <xdr:nvGraphicFramePr>
        <xdr:cNvPr id="13" name="Diagram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61913</xdr:colOff>
      <xdr:row>6</xdr:row>
      <xdr:rowOff>151823</xdr:rowOff>
    </xdr:from>
    <xdr:to>
      <xdr:col>6</xdr:col>
      <xdr:colOff>650876</xdr:colOff>
      <xdr:row>12</xdr:row>
      <xdr:rowOff>40697</xdr:rowOff>
    </xdr:to>
    <xdr:graphicFrame macro="">
      <xdr:nvGraphicFramePr>
        <xdr:cNvPr id="8" name="Diagram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68</xdr:row>
      <xdr:rowOff>21544</xdr:rowOff>
    </xdr:from>
    <xdr:to>
      <xdr:col>13</xdr:col>
      <xdr:colOff>616859</xdr:colOff>
      <xdr:row>79</xdr:row>
      <xdr:rowOff>34018</xdr:rowOff>
    </xdr:to>
    <xdr:sp macro="" textlink="">
      <xdr:nvSpPr>
        <xdr:cNvPr id="4" name="textruta 3"/>
        <xdr:cNvSpPr txBox="1"/>
      </xdr:nvSpPr>
      <xdr:spPr>
        <a:xfrm>
          <a:off x="6483803" y="12172723"/>
          <a:ext cx="3855360" cy="2495777"/>
        </a:xfrm>
        <a:prstGeom prst="rect">
          <a:avLst/>
        </a:prstGeom>
        <a:solidFill>
          <a:schemeClr val="accent5">
            <a:lumMod val="40000"/>
            <a:lumOff val="60000"/>
          </a:schemeClr>
        </a:solidFill>
        <a:ln>
          <a:solidFill>
            <a:schemeClr val="accent5">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Projketbudgeten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Projketbudgeten stämmer om ni sorterat i tabellerna.</a:t>
          </a:r>
        </a:p>
        <a:p>
          <a:endParaRPr lang="sv-SE" sz="1000">
            <a:latin typeface="Garamond" panose="02020404030301010803"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52</xdr:row>
          <xdr:rowOff>28574</xdr:rowOff>
        </xdr:from>
        <xdr:to>
          <xdr:col>9</xdr:col>
          <xdr:colOff>656999</xdr:colOff>
          <xdr:row>57</xdr:row>
          <xdr:rowOff>16200</xdr:rowOff>
        </xdr:to>
        <xdr:grpSp>
          <xdr:nvGrpSpPr>
            <xdr:cNvPr id="2" name="Grupp 1"/>
            <xdr:cNvGrpSpPr/>
          </xdr:nvGrpSpPr>
          <xdr:grpSpPr>
            <a:xfrm>
              <a:off x="403514" y="10149319"/>
              <a:ext cx="6501885" cy="957445"/>
              <a:chOff x="295275" y="9763124"/>
              <a:chExt cx="5933843" cy="940128"/>
            </a:xfrm>
          </xdr:grpSpPr>
          <xdr:sp macro="" textlink="">
            <xdr:nvSpPr>
              <xdr:cNvPr id="6155" name="Check Box 11" hidden="1">
                <a:extLst>
                  <a:ext uri="{63B3BB69-23CF-44E3-9099-C40C66FF867C}">
                    <a14:compatExt spid="_x0000_s6155"/>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Simuleringsövning med motspel</a:t>
                </a:r>
              </a:p>
            </xdr:txBody>
          </xdr:sp>
          <xdr:sp macro="" textlink="">
            <xdr:nvSpPr>
              <xdr:cNvPr id="6158" name="Check Box 14" hidden="1">
                <a:extLst>
                  <a:ext uri="{63B3BB69-23CF-44E3-9099-C40C66FF867C}">
                    <a14:compatExt spid="_x0000_s6158"/>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Lst>
              </xdr:cNvPr>
              <xdr:cNvSpPr/>
            </xdr:nvSpPr>
            <xdr:spPr bwMode="auto">
              <a:xfrm>
                <a:off x="4429115"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Lst>
              </xdr:cNvPr>
              <xdr:cNvSpPr/>
            </xdr:nvSpPr>
            <xdr:spPr bwMode="auto">
              <a:xfrm>
                <a:off x="295275" y="10458452"/>
                <a:ext cx="2286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563846</xdr:colOff>
          <xdr:row>23</xdr:row>
          <xdr:rowOff>66678</xdr:rowOff>
        </xdr:from>
        <xdr:to>
          <xdr:col>9</xdr:col>
          <xdr:colOff>683174</xdr:colOff>
          <xdr:row>28</xdr:row>
          <xdr:rowOff>126174</xdr:rowOff>
        </xdr:to>
        <xdr:grpSp>
          <xdr:nvGrpSpPr>
            <xdr:cNvPr id="3" name="Grupp 2"/>
            <xdr:cNvGrpSpPr/>
          </xdr:nvGrpSpPr>
          <xdr:grpSpPr>
            <a:xfrm>
              <a:off x="605410" y="4569405"/>
              <a:ext cx="6326164" cy="1029314"/>
              <a:chOff x="57149" y="11668108"/>
              <a:chExt cx="5760000" cy="1012012"/>
            </a:xfrm>
          </xdr:grpSpPr>
          <xdr:sp macro="" textlink="">
            <xdr:nvSpPr>
              <xdr:cNvPr id="6160" name="Check Box 16" hidden="1">
                <a:extLst>
                  <a:ext uri="{63B3BB69-23CF-44E3-9099-C40C66FF867C}">
                    <a14:compatExt spid="_x0000_s6160"/>
                  </a:ext>
                </a:extLst>
              </xdr:cNvPr>
              <xdr:cNvSpPr/>
            </xdr:nvSpPr>
            <xdr:spPr bwMode="auto">
              <a:xfrm>
                <a:off x="57149" y="12435320"/>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Lst>
              </xdr:cNvPr>
              <xdr:cNvSpPr/>
            </xdr:nvSpPr>
            <xdr:spPr bwMode="auto">
              <a:xfrm>
                <a:off x="57149" y="12051714"/>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Lst>
              </xdr:cNvPr>
              <xdr:cNvSpPr/>
            </xdr:nvSpPr>
            <xdr:spPr bwMode="auto">
              <a:xfrm>
                <a:off x="57149" y="11668108"/>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82</xdr:row>
          <xdr:rowOff>152400</xdr:rowOff>
        </xdr:from>
        <xdr:to>
          <xdr:col>9</xdr:col>
          <xdr:colOff>716280</xdr:colOff>
          <xdr:row>84</xdr:row>
          <xdr:rowOff>1</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86</xdr:row>
          <xdr:rowOff>0</xdr:rowOff>
        </xdr:from>
        <xdr:to>
          <xdr:col>9</xdr:col>
          <xdr:colOff>716280</xdr:colOff>
          <xdr:row>87</xdr:row>
          <xdr:rowOff>76200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84</xdr:row>
          <xdr:rowOff>99060</xdr:rowOff>
        </xdr:from>
        <xdr:to>
          <xdr:col>9</xdr:col>
          <xdr:colOff>716280</xdr:colOff>
          <xdr:row>85</xdr:row>
          <xdr:rowOff>144779</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29</xdr:row>
          <xdr:rowOff>175260</xdr:rowOff>
        </xdr:from>
        <xdr:to>
          <xdr:col>2</xdr:col>
          <xdr:colOff>2994660</xdr:colOff>
          <xdr:row>31</xdr:row>
          <xdr:rowOff>76200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31</xdr:row>
          <xdr:rowOff>175260</xdr:rowOff>
        </xdr:from>
        <xdr:to>
          <xdr:col>2</xdr:col>
          <xdr:colOff>2994660</xdr:colOff>
          <xdr:row>33</xdr:row>
          <xdr:rowOff>76200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31</xdr:row>
          <xdr:rowOff>175260</xdr:rowOff>
        </xdr:from>
        <xdr:to>
          <xdr:col>2</xdr:col>
          <xdr:colOff>6080760</xdr:colOff>
          <xdr:row>33</xdr:row>
          <xdr:rowOff>76200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3185160</xdr:colOff>
          <xdr:row>29</xdr:row>
          <xdr:rowOff>175260</xdr:rowOff>
        </xdr:from>
        <xdr:to>
          <xdr:col>2</xdr:col>
          <xdr:colOff>6080760</xdr:colOff>
          <xdr:row>31</xdr:row>
          <xdr:rowOff>76200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id="2" name="T_lönekostnad" displayName="T_lönekostnad" ref="B55:J66" totalsRowCount="1" headerRowDxfId="94" totalsRowDxfId="91" headerRowBorderDxfId="93" tableBorderDxfId="92" totalsRowBorderDxfId="90" headerRowCellStyle="Rubrik 3">
  <autoFilter ref="B55:J65"/>
  <tableColumns count="9">
    <tableColumn id="1" name="Var uppstår kostnaden?" totalsRowLabel="Summa" dataDxfId="89" totalsRowDxfId="88"/>
    <tableColumn id="2" name="Befattning" dataDxfId="87" totalsRowDxfId="86"/>
    <tableColumn id="4" name="ÅR" dataDxfId="85" totalsRowDxfId="84" dataCellStyle="Rubrik 3"/>
    <tableColumn id="6" name="Månadslön" dataDxfId="83" totalsRowDxfId="82" dataCellStyle="Valuta"/>
    <tableColumn id="7" name="Lönebikostnad (%)" dataDxfId="81" totalsRowDxfId="80" dataCellStyle="Procent"/>
    <tableColumn id="8" name="Omfattning (%)" dataDxfId="79" totalsRowDxfId="78" dataCellStyle="Procent"/>
    <tableColumn id="9" name="à pris (per mån)" dataDxfId="77" totalsRowDxfId="76" dataCellStyle="Valuta">
      <calculatedColumnFormula>E56*(1+F56)*G56</calculatedColumnFormula>
    </tableColumn>
    <tableColumn id="10" name="Antal mån (under valt år)" dataDxfId="75" totalsRowDxfId="74"/>
    <tableColumn id="11" name="Summa" totalsRowFunction="sum" dataDxfId="73" totalsRowDxfId="72" dataCellStyle="Valuta">
      <calculatedColumnFormula>ROUND(H56*I56,0)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3" name="T_externtj" displayName="T_externtj" ref="B69:G76" totalsRowCount="1" headerRowDxfId="71" dataDxfId="69" totalsRowDxfId="67" headerRowBorderDxfId="70" tableBorderDxfId="68" totalsRowBorderDxfId="66" headerRowCellStyle="Rubrik 3">
  <autoFilter ref="B69:G75"/>
  <tableColumns count="6">
    <tableColumn id="1" name="Var uppstår kostnaden?" totalsRowLabel="Summa" dataDxfId="65" totalsRowDxfId="64"/>
    <tableColumn id="2" name="Typ av kostnad och beskrivning av tjänst" dataDxfId="63" totalsRowDxfId="62"/>
    <tableColumn id="4" name="ÅR" dataDxfId="61" totalsRowDxfId="60" dataCellStyle="Rubrik 3"/>
    <tableColumn id="9" name="Kr/antal" dataDxfId="59" totalsRowDxfId="58" dataCellStyle="Valuta"/>
    <tableColumn id="10" name="Antal" dataDxfId="57" totalsRowDxfId="56"/>
    <tableColumn id="11" name="Summa" totalsRowFunction="sum" dataDxfId="55" totalsRowDxfId="54" dataCellStyle="Valuta">
      <calculatedColumnFormula>ROUND(E70*F70,0)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4" name="T_resalogi" displayName="T_resalogi" ref="B79:G86" totalsRowCount="1" headerRowDxfId="53" dataDxfId="51" totalsRowDxfId="49" headerRowBorderDxfId="52" tableBorderDxfId="50" totalsRowBorderDxfId="48" headerRowCellStyle="Rubrik 3">
  <autoFilter ref="B79:G85"/>
  <tableColumns count="6">
    <tableColumn id="1" name="Var uppstår kostnaden?" totalsRowLabel="Summa" dataDxfId="47" totalsRowDxfId="46"/>
    <tableColumn id="2" name="Ange resmål, syfte, resenär" dataDxfId="45" totalsRowDxfId="44"/>
    <tableColumn id="4" name="ÅR" dataDxfId="43" totalsRowDxfId="42" dataCellStyle="Rubrik 3"/>
    <tableColumn id="9" name="Kr/person" dataDxfId="41" totalsRowDxfId="40" dataCellStyle="Valuta"/>
    <tableColumn id="10" name="Antal personer" dataDxfId="39" totalsRowDxfId="38"/>
    <tableColumn id="11" name="Summa" totalsRowFunction="sum" dataDxfId="37" totalsRowDxfId="36" dataCellStyle="Valuta">
      <calculatedColumnFormula>ROUND(E80*F80,0)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id="5" name="T_inventarie" displayName="T_inventarie" ref="B89:G94" totalsRowCount="1" headerRowDxfId="35" dataDxfId="33" totalsRowDxfId="31" headerRowBorderDxfId="34" tableBorderDxfId="32" totalsRowBorderDxfId="30" headerRowCellStyle="Rubrik 3">
  <autoFilter ref="B89:G93"/>
  <tableColumns count="6">
    <tableColumn id="1" name="Var uppstår kostnaden?" totalsRowLabel="Summa" dataDxfId="29" totalsRowDxfId="28"/>
    <tableColumn id="2" name="Beskriv anskaffning och användning" dataDxfId="27" totalsRowDxfId="26"/>
    <tableColumn id="4" name="ÅR" dataDxfId="25" totalsRowDxfId="24" dataCellStyle="Rubrik 3"/>
    <tableColumn id="9" name="Anskaffnings-värde" dataDxfId="23" totalsRowDxfId="22" dataCellStyle="Valuta"/>
    <tableColumn id="10" name="Nyttjandegrad (%)" dataDxfId="21" totalsRowDxfId="20" dataCellStyle="Procent"/>
    <tableColumn id="11" name="Summa" totalsRowFunction="sum" dataDxfId="19" totalsRowDxfId="18" dataCellStyle="Valuta">
      <calculatedColumnFormula>ROUND(E90*F90,0)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id="6" name="T_ovrigt" displayName="T_ovrigt" ref="B97:G104" totalsRowCount="1" headerRowDxfId="17" dataDxfId="15" totalsRowDxfId="13" headerRowBorderDxfId="16" tableBorderDxfId="14" totalsRowBorderDxfId="12" headerRowCellStyle="Rubrik 3">
  <autoFilter ref="B97:G103"/>
  <tableColumns count="6">
    <tableColumn id="1" name="Var uppstår kostnaden?" totalsRowLabel="Summa" totalsRowDxfId="11"/>
    <tableColumn id="2" name="Typ av kostnad och beskrivning av syftet" totalsRowDxfId="10"/>
    <tableColumn id="4" name="ÅR" totalsRowDxfId="9" dataCellStyle="Rubrik 3"/>
    <tableColumn id="9" name="Kr/antal" totalsRowDxfId="8" dataCellStyle="Valuta"/>
    <tableColumn id="10" name="Antal" totalsRowDxfId="7"/>
    <tableColumn id="11" name="Summa" totalsRowFunction="sum" totalsRowDxfId="6" dataCellStyle="Valuta">
      <calculatedColumnFormula>ROUND(E98*F98,0)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sv.se/utbildningar-och-seminarier/utbildningar/webbutbildningar/" TargetMode="External"/><Relationship Id="rId7" Type="http://schemas.openxmlformats.org/officeDocument/2006/relationships/vmlDrawing" Target="../drawings/vmlDrawing1.vml"/><Relationship Id="rId2" Type="http://schemas.openxmlformats.org/officeDocument/2006/relationships/hyperlink" Target="https://www.esv.se/publicerat/publikationer/2016/verksamhetslogik/"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forum.esv.se/styrning/resultatstyrning/resultatredovisning/verksamhetslogi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drawing" Target="../drawings/drawing2.xml"/><Relationship Id="rId7"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table" Target="../tables/table1.xml"/><Relationship Id="rId11" Type="http://schemas.openxmlformats.org/officeDocument/2006/relationships/comments" Target="../comments1.xml"/><Relationship Id="rId5" Type="http://schemas.openxmlformats.org/officeDocument/2006/relationships/vmlDrawing" Target="../drawings/vmlDrawing3.vml"/><Relationship Id="rId10" Type="http://schemas.openxmlformats.org/officeDocument/2006/relationships/table" Target="../tables/table5.xml"/><Relationship Id="rId4" Type="http://schemas.openxmlformats.org/officeDocument/2006/relationships/vmlDrawing" Target="../drawings/vmlDrawing2.vm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6.bin"/><Relationship Id="rId16" Type="http://schemas.openxmlformats.org/officeDocument/2006/relationships/ctrlProp" Target="../ctrlProps/ctrlProp11.xml"/><Relationship Id="rId1" Type="http://schemas.openxmlformats.org/officeDocument/2006/relationships/printerSettings" Target="../printerSettings/printerSettings5.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5.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4.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drawing" Target="../drawings/drawing5.xml"/><Relationship Id="rId7" Type="http://schemas.openxmlformats.org/officeDocument/2006/relationships/ctrlProp" Target="../ctrlProps/ctrlProp1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8" tint="0.79998168889431442"/>
    <pageSetUpPr fitToPage="1"/>
  </sheetPr>
  <dimension ref="A1:N411"/>
  <sheetViews>
    <sheetView showGridLines="0" tabSelected="1" zoomScale="110" zoomScaleNormal="110" workbookViewId="0">
      <selection activeCell="B8" sqref="B8:J8"/>
    </sheetView>
  </sheetViews>
  <sheetFormatPr defaultColWidth="8.7265625" defaultRowHeight="15" x14ac:dyDescent="0.3"/>
  <cols>
    <col min="1" max="1" width="1.453125" style="49" customWidth="1"/>
    <col min="2" max="8" width="9" style="49" customWidth="1"/>
    <col min="9" max="9" width="10.36328125" style="49" customWidth="1"/>
    <col min="10" max="10" width="10.26953125" style="49" customWidth="1"/>
    <col min="11" max="11" width="0.453125" style="49" customWidth="1"/>
    <col min="12" max="12" width="50.08984375" style="49" customWidth="1"/>
    <col min="13" max="15" width="20.08984375" style="49" customWidth="1"/>
    <col min="16" max="16384" width="8.7265625" style="49"/>
  </cols>
  <sheetData>
    <row r="1" spans="1:11" x14ac:dyDescent="0.3">
      <c r="A1" s="9"/>
      <c r="B1" s="9"/>
      <c r="C1" s="9"/>
      <c r="D1" s="9"/>
      <c r="E1" s="9"/>
      <c r="F1" s="9"/>
      <c r="G1" s="9"/>
      <c r="H1" s="9"/>
      <c r="I1" s="59"/>
      <c r="J1" s="14"/>
      <c r="K1" s="1"/>
    </row>
    <row r="2" spans="1:11" ht="23.4" x14ac:dyDescent="0.4">
      <c r="A2" s="9"/>
      <c r="B2" s="9"/>
      <c r="C2" s="9"/>
      <c r="D2" s="9"/>
      <c r="E2" s="9"/>
      <c r="F2" s="90" t="s">
        <v>2</v>
      </c>
      <c r="G2" s="9"/>
      <c r="H2" s="9"/>
      <c r="I2" s="9"/>
      <c r="J2" s="9"/>
      <c r="K2" s="1"/>
    </row>
    <row r="3" spans="1:11" ht="23.4" x14ac:dyDescent="0.4">
      <c r="A3" s="9"/>
      <c r="B3" s="9"/>
      <c r="C3" s="9"/>
      <c r="D3" s="9"/>
      <c r="E3" s="9"/>
      <c r="F3" s="90" t="str">
        <f>"Ansökan om medel från anslag 2:4 Krisberedskap "&amp;Koppling!B3</f>
        <v>Ansökan om medel från anslag 2:4 Krisberedskap 2024</v>
      </c>
      <c r="G3" s="9"/>
      <c r="H3" s="9"/>
      <c r="I3" s="9"/>
      <c r="J3" s="9"/>
      <c r="K3" s="1"/>
    </row>
    <row r="4" spans="1:11" ht="21" x14ac:dyDescent="0.35">
      <c r="A4" s="9"/>
      <c r="B4" s="9"/>
      <c r="C4" s="9"/>
      <c r="D4" s="9"/>
      <c r="E4" s="9"/>
      <c r="F4" s="196" t="s">
        <v>212</v>
      </c>
      <c r="G4" s="9"/>
      <c r="H4" s="9"/>
      <c r="I4" s="9"/>
      <c r="J4" s="9"/>
      <c r="K4" s="1"/>
    </row>
    <row r="5" spans="1:11" ht="21" x14ac:dyDescent="0.35">
      <c r="A5" s="9"/>
      <c r="B5" s="9"/>
      <c r="C5" s="9"/>
      <c r="D5" s="9"/>
      <c r="E5" s="9"/>
      <c r="F5" s="196"/>
      <c r="G5" s="9"/>
      <c r="H5" s="9"/>
      <c r="I5" s="9"/>
      <c r="J5" s="9"/>
      <c r="K5" s="1"/>
    </row>
    <row r="6" spans="1:11" x14ac:dyDescent="0.3">
      <c r="A6" s="9"/>
      <c r="B6" s="9"/>
      <c r="C6" s="9"/>
      <c r="D6" s="9"/>
      <c r="E6" s="9"/>
      <c r="F6" s="197" t="str">
        <f>"Skicka in ansökan senast den 30 september "&amp;Koppling!B1&amp;" till anslag2-4@msb.se"</f>
        <v>Skicka in ansökan senast den 30 september 2023 till anslag2-4@msb.se</v>
      </c>
      <c r="G6" s="9"/>
      <c r="H6" s="9"/>
      <c r="I6" s="9"/>
      <c r="J6" s="9"/>
      <c r="K6" s="1"/>
    </row>
    <row r="7" spans="1:11" x14ac:dyDescent="0.3">
      <c r="A7" s="9"/>
      <c r="B7" s="9"/>
      <c r="C7" s="9"/>
      <c r="D7" s="9"/>
      <c r="E7" s="9"/>
      <c r="F7" s="9"/>
      <c r="G7" s="9"/>
      <c r="H7" s="9"/>
      <c r="I7" s="9"/>
      <c r="J7" s="9"/>
      <c r="K7" s="1"/>
    </row>
    <row r="8" spans="1:11" ht="51" customHeight="1" x14ac:dyDescent="0.3">
      <c r="A8" s="9"/>
      <c r="B8" s="313" t="s">
        <v>213</v>
      </c>
      <c r="C8" s="314"/>
      <c r="D8" s="314"/>
      <c r="E8" s="314"/>
      <c r="F8" s="314"/>
      <c r="G8" s="314"/>
      <c r="H8" s="314"/>
      <c r="I8" s="314"/>
      <c r="J8" s="315"/>
      <c r="K8" s="1"/>
    </row>
    <row r="9" spans="1:11" x14ac:dyDescent="0.3">
      <c r="A9" s="9"/>
      <c r="B9" s="9"/>
      <c r="C9" s="9"/>
      <c r="D9" s="9"/>
      <c r="E9" s="9"/>
      <c r="F9" s="9"/>
      <c r="G9" s="9"/>
      <c r="H9" s="9"/>
      <c r="I9" s="9"/>
      <c r="J9" s="9"/>
      <c r="K9" s="1"/>
    </row>
    <row r="10" spans="1:11" ht="14.7" customHeight="1" x14ac:dyDescent="0.3">
      <c r="A10" s="9"/>
      <c r="B10" s="328" t="s">
        <v>140</v>
      </c>
      <c r="C10" s="329"/>
      <c r="D10" s="329"/>
      <c r="E10" s="329"/>
      <c r="F10" s="329"/>
      <c r="G10" s="329"/>
      <c r="H10" s="329"/>
      <c r="I10" s="329"/>
      <c r="J10" s="330"/>
    </row>
    <row r="11" spans="1:11" ht="28.2" customHeight="1" x14ac:dyDescent="0.3">
      <c r="A11" s="9"/>
      <c r="B11" s="331"/>
      <c r="C11" s="332"/>
      <c r="D11" s="332"/>
      <c r="E11" s="332"/>
      <c r="F11" s="332"/>
      <c r="G11" s="332"/>
      <c r="H11" s="332"/>
      <c r="I11" s="332"/>
      <c r="J11" s="333"/>
    </row>
    <row r="12" spans="1:11" x14ac:dyDescent="0.3">
      <c r="A12" s="9"/>
      <c r="B12" s="331"/>
      <c r="C12" s="332"/>
      <c r="D12" s="332"/>
      <c r="E12" s="332"/>
      <c r="F12" s="332"/>
      <c r="G12" s="332"/>
      <c r="H12" s="332"/>
      <c r="I12" s="332"/>
      <c r="J12" s="333"/>
    </row>
    <row r="13" spans="1:11" x14ac:dyDescent="0.3">
      <c r="A13" s="9"/>
      <c r="B13" s="331"/>
      <c r="C13" s="332"/>
      <c r="D13" s="332"/>
      <c r="E13" s="332"/>
      <c r="F13" s="332"/>
      <c r="G13" s="332"/>
      <c r="H13" s="332"/>
      <c r="I13" s="332"/>
      <c r="J13" s="333"/>
    </row>
    <row r="14" spans="1:11" x14ac:dyDescent="0.3">
      <c r="A14" s="9"/>
      <c r="B14" s="331"/>
      <c r="C14" s="332"/>
      <c r="D14" s="332"/>
      <c r="E14" s="332"/>
      <c r="F14" s="332"/>
      <c r="G14" s="332"/>
      <c r="H14" s="332"/>
      <c r="I14" s="332"/>
      <c r="J14" s="333"/>
    </row>
    <row r="15" spans="1:11" x14ac:dyDescent="0.3">
      <c r="A15" s="9"/>
      <c r="B15" s="331"/>
      <c r="C15" s="332"/>
      <c r="D15" s="332"/>
      <c r="E15" s="332"/>
      <c r="F15" s="332"/>
      <c r="G15" s="332"/>
      <c r="H15" s="332"/>
      <c r="I15" s="332"/>
      <c r="J15" s="333"/>
    </row>
    <row r="16" spans="1:11" x14ac:dyDescent="0.3">
      <c r="A16" s="9"/>
      <c r="B16" s="331"/>
      <c r="C16" s="332"/>
      <c r="D16" s="332"/>
      <c r="E16" s="332"/>
      <c r="F16" s="332"/>
      <c r="G16" s="332"/>
      <c r="H16" s="332"/>
      <c r="I16" s="332"/>
      <c r="J16" s="333"/>
    </row>
    <row r="17" spans="1:11" x14ac:dyDescent="0.3">
      <c r="A17" s="9"/>
      <c r="B17" s="331"/>
      <c r="C17" s="332"/>
      <c r="D17" s="332"/>
      <c r="E17" s="332"/>
      <c r="F17" s="332"/>
      <c r="G17" s="332"/>
      <c r="H17" s="332"/>
      <c r="I17" s="332"/>
      <c r="J17" s="333"/>
    </row>
    <row r="18" spans="1:11" x14ac:dyDescent="0.3">
      <c r="A18" s="9"/>
      <c r="B18" s="331"/>
      <c r="C18" s="332"/>
      <c r="D18" s="332"/>
      <c r="E18" s="332"/>
      <c r="F18" s="332"/>
      <c r="G18" s="332"/>
      <c r="H18" s="332"/>
      <c r="I18" s="332"/>
      <c r="J18" s="333"/>
    </row>
    <row r="19" spans="1:11" x14ac:dyDescent="0.3">
      <c r="A19" s="9"/>
      <c r="B19" s="334"/>
      <c r="C19" s="335"/>
      <c r="D19" s="335"/>
      <c r="E19" s="335"/>
      <c r="F19" s="335"/>
      <c r="G19" s="335"/>
      <c r="H19" s="335"/>
      <c r="I19" s="335"/>
      <c r="J19" s="336"/>
    </row>
    <row r="20" spans="1:11" s="51" customFormat="1" x14ac:dyDescent="0.3">
      <c r="C20" s="52"/>
    </row>
    <row r="21" spans="1:11" ht="17.399999999999999" x14ac:dyDescent="0.3">
      <c r="A21" s="9"/>
      <c r="B21" s="86" t="s">
        <v>4</v>
      </c>
      <c r="C21" s="9"/>
      <c r="D21" s="9"/>
      <c r="E21" s="9"/>
      <c r="F21" s="9"/>
      <c r="G21" s="9"/>
      <c r="H21" s="9"/>
      <c r="I21" s="9"/>
      <c r="J21" s="9"/>
      <c r="K21" s="1"/>
    </row>
    <row r="22" spans="1:11" x14ac:dyDescent="0.3">
      <c r="A22" s="9"/>
      <c r="B22" s="9"/>
      <c r="C22" s="9"/>
      <c r="D22" s="9"/>
      <c r="E22" s="9"/>
      <c r="F22" s="9"/>
      <c r="G22" s="9"/>
      <c r="H22" s="9"/>
      <c r="I22" s="9"/>
      <c r="J22" s="9"/>
      <c r="K22" s="1"/>
    </row>
    <row r="23" spans="1:11" s="9" customFormat="1" ht="15.6" x14ac:dyDescent="0.3">
      <c r="B23" s="87" t="s">
        <v>5</v>
      </c>
      <c r="K23" s="1"/>
    </row>
    <row r="24" spans="1:11" s="55" customFormat="1" ht="16.95" customHeight="1" x14ac:dyDescent="0.3">
      <c r="A24" s="53"/>
      <c r="B24" s="203" t="s">
        <v>116</v>
      </c>
      <c r="C24" s="203"/>
      <c r="D24" s="203"/>
      <c r="E24" s="203"/>
      <c r="F24" s="203"/>
      <c r="G24" s="203"/>
      <c r="H24" s="203"/>
      <c r="I24" s="203"/>
      <c r="J24" s="203"/>
      <c r="K24" s="60"/>
    </row>
    <row r="25" spans="1:11" s="55" customFormat="1" ht="16.95" customHeight="1" x14ac:dyDescent="0.3">
      <c r="A25" s="53"/>
      <c r="B25" s="203"/>
      <c r="C25" s="203"/>
      <c r="D25" s="203"/>
      <c r="E25" s="203"/>
      <c r="F25" s="203"/>
      <c r="G25" s="203"/>
      <c r="H25" s="203"/>
      <c r="I25" s="203"/>
      <c r="J25" s="203"/>
      <c r="K25" s="60"/>
    </row>
    <row r="26" spans="1:11" s="55" customFormat="1" ht="16.95" customHeight="1" x14ac:dyDescent="0.3">
      <c r="A26" s="53"/>
      <c r="B26" s="203"/>
      <c r="C26" s="203"/>
      <c r="D26" s="203"/>
      <c r="E26" s="203"/>
      <c r="F26" s="203"/>
      <c r="G26" s="203"/>
      <c r="H26" s="203"/>
      <c r="I26" s="203"/>
      <c r="J26" s="203"/>
      <c r="K26" s="60"/>
    </row>
    <row r="27" spans="1:11" x14ac:dyDescent="0.3">
      <c r="A27" s="9"/>
      <c r="B27" s="9"/>
      <c r="C27" s="9"/>
      <c r="D27" s="9"/>
      <c r="E27" s="9"/>
      <c r="F27" s="9"/>
      <c r="G27" s="9"/>
      <c r="H27" s="9"/>
      <c r="I27" s="9"/>
      <c r="J27" s="9"/>
      <c r="K27" s="1"/>
    </row>
    <row r="28" spans="1:11" ht="17.7" customHeight="1" x14ac:dyDescent="0.3">
      <c r="A28" s="9"/>
      <c r="B28" s="9"/>
      <c r="C28" s="9"/>
      <c r="D28" s="61" t="s">
        <v>6</v>
      </c>
      <c r="E28" s="204"/>
      <c r="F28" s="205"/>
      <c r="G28" s="205"/>
      <c r="H28" s="205"/>
      <c r="I28" s="206"/>
      <c r="J28" s="9"/>
      <c r="K28" s="1"/>
    </row>
    <row r="29" spans="1:11" ht="17.7" customHeight="1" x14ac:dyDescent="0.3">
      <c r="A29" s="9"/>
      <c r="B29" s="9"/>
      <c r="C29" s="9"/>
      <c r="D29" s="61" t="s">
        <v>27</v>
      </c>
      <c r="E29" s="204"/>
      <c r="F29" s="205"/>
      <c r="G29" s="205"/>
      <c r="H29" s="205"/>
      <c r="I29" s="206"/>
      <c r="J29" s="9"/>
      <c r="K29" s="1"/>
    </row>
    <row r="30" spans="1:11" x14ac:dyDescent="0.3">
      <c r="A30" s="9"/>
      <c r="B30" s="9"/>
      <c r="C30" s="9"/>
      <c r="D30" s="9"/>
      <c r="E30" s="9"/>
      <c r="F30" s="9"/>
      <c r="G30" s="9"/>
      <c r="H30" s="9"/>
      <c r="I30" s="9"/>
      <c r="J30" s="9"/>
      <c r="K30" s="1"/>
    </row>
    <row r="31" spans="1:11" x14ac:dyDescent="0.3">
      <c r="A31" s="9"/>
      <c r="B31" s="9"/>
      <c r="C31" s="9"/>
      <c r="D31" s="59" t="s">
        <v>0</v>
      </c>
      <c r="E31" s="207"/>
      <c r="F31" s="208"/>
      <c r="G31" s="208"/>
      <c r="H31" s="208"/>
      <c r="I31" s="209"/>
      <c r="J31" s="9"/>
      <c r="K31" s="1"/>
    </row>
    <row r="32" spans="1:11" x14ac:dyDescent="0.3">
      <c r="A32" s="9"/>
      <c r="B32" s="9"/>
      <c r="C32" s="9"/>
      <c r="D32" s="59" t="s">
        <v>7</v>
      </c>
      <c r="E32" s="210"/>
      <c r="F32" s="211"/>
      <c r="G32" s="211"/>
      <c r="H32" s="211"/>
      <c r="I32" s="212"/>
      <c r="J32" s="9"/>
      <c r="K32" s="1"/>
    </row>
    <row r="33" spans="1:11" x14ac:dyDescent="0.3">
      <c r="A33" s="9"/>
      <c r="B33" s="9"/>
      <c r="C33" s="9"/>
      <c r="D33" s="59" t="s">
        <v>8</v>
      </c>
      <c r="E33" s="207"/>
      <c r="F33" s="208"/>
      <c r="G33" s="208"/>
      <c r="H33" s="208"/>
      <c r="I33" s="209"/>
      <c r="J33" s="9"/>
      <c r="K33" s="1"/>
    </row>
    <row r="34" spans="1:11" x14ac:dyDescent="0.3">
      <c r="A34" s="9"/>
      <c r="B34" s="9"/>
      <c r="C34" s="9"/>
      <c r="D34" s="59" t="s">
        <v>85</v>
      </c>
      <c r="E34" s="207"/>
      <c r="F34" s="208"/>
      <c r="G34" s="208"/>
      <c r="H34" s="208"/>
      <c r="I34" s="209"/>
      <c r="J34" s="9"/>
      <c r="K34" s="1"/>
    </row>
    <row r="35" spans="1:11" x14ac:dyDescent="0.3">
      <c r="A35" s="9"/>
      <c r="B35" s="9"/>
      <c r="C35" s="9"/>
      <c r="D35" s="59" t="s">
        <v>86</v>
      </c>
      <c r="E35" s="207"/>
      <c r="F35" s="208"/>
      <c r="G35" s="208"/>
      <c r="H35" s="208"/>
      <c r="I35" s="209"/>
      <c r="J35" s="9"/>
      <c r="K35" s="1"/>
    </row>
    <row r="36" spans="1:11" x14ac:dyDescent="0.3">
      <c r="A36" s="9"/>
      <c r="B36" s="9"/>
      <c r="C36" s="9"/>
      <c r="D36" s="59" t="s">
        <v>59</v>
      </c>
      <c r="E36" s="210"/>
      <c r="F36" s="211"/>
      <c r="G36" s="211"/>
      <c r="H36" s="211"/>
      <c r="I36" s="212"/>
      <c r="J36" s="9"/>
      <c r="K36" s="1"/>
    </row>
    <row r="37" spans="1:11" ht="21" customHeight="1" x14ac:dyDescent="0.3">
      <c r="A37" s="9"/>
      <c r="B37" s="9"/>
      <c r="C37" s="9"/>
      <c r="D37" s="9"/>
      <c r="E37" s="9"/>
      <c r="F37" s="9"/>
      <c r="G37" s="9"/>
      <c r="H37" s="9"/>
      <c r="I37" s="9"/>
      <c r="J37" s="9"/>
      <c r="K37" s="1"/>
    </row>
    <row r="38" spans="1:11" ht="15.6" x14ac:dyDescent="0.3">
      <c r="A38" s="9"/>
      <c r="B38" s="87" t="s">
        <v>9</v>
      </c>
      <c r="C38" s="9"/>
      <c r="D38" s="9"/>
      <c r="E38" s="9"/>
      <c r="F38" s="9"/>
      <c r="G38" s="9"/>
      <c r="H38" s="9"/>
      <c r="I38" s="9"/>
      <c r="J38" s="9"/>
      <c r="K38" s="1"/>
    </row>
    <row r="39" spans="1:11" s="55" customFormat="1" ht="16.95" customHeight="1" x14ac:dyDescent="0.3">
      <c r="A39" s="53"/>
      <c r="B39" s="203" t="s">
        <v>214</v>
      </c>
      <c r="C39" s="203"/>
      <c r="D39" s="203"/>
      <c r="E39" s="203"/>
      <c r="F39" s="203"/>
      <c r="G39" s="203"/>
      <c r="H39" s="203"/>
      <c r="I39" s="203"/>
      <c r="J39" s="203"/>
      <c r="K39" s="60"/>
    </row>
    <row r="40" spans="1:11" x14ac:dyDescent="0.3">
      <c r="A40" s="9"/>
      <c r="B40" s="316" t="str">
        <f>"Utveckling av näringslivets medverkan i totalförsvaret - "&amp;E28</f>
        <v xml:space="preserve">Utveckling av näringslivets medverkan i totalförsvaret - </v>
      </c>
      <c r="C40" s="317"/>
      <c r="D40" s="317"/>
      <c r="E40" s="317"/>
      <c r="F40" s="317"/>
      <c r="G40" s="317"/>
      <c r="H40" s="317"/>
      <c r="I40" s="317"/>
      <c r="J40" s="318"/>
      <c r="K40" s="1"/>
    </row>
    <row r="41" spans="1:11" x14ac:dyDescent="0.3">
      <c r="A41" s="9"/>
      <c r="B41" s="9"/>
      <c r="C41" s="9"/>
      <c r="D41" s="9"/>
      <c r="E41" s="9"/>
      <c r="F41" s="9"/>
      <c r="G41" s="9"/>
      <c r="H41" s="9"/>
      <c r="I41" s="9"/>
      <c r="J41" s="9"/>
      <c r="K41" s="1"/>
    </row>
    <row r="42" spans="1:11" ht="15.6" x14ac:dyDescent="0.3">
      <c r="A42" s="9"/>
      <c r="B42" s="87" t="s">
        <v>115</v>
      </c>
      <c r="C42" s="62"/>
      <c r="D42" s="62"/>
      <c r="E42" s="62"/>
      <c r="F42" s="62"/>
      <c r="G42" s="62"/>
      <c r="H42" s="62"/>
      <c r="I42" s="62"/>
      <c r="J42" s="62"/>
      <c r="K42" s="1"/>
    </row>
    <row r="43" spans="1:11" x14ac:dyDescent="0.3">
      <c r="A43" s="9"/>
      <c r="B43" s="251" t="str">
        <f>"Ansökan får omfatta kostnader som uppstår mellan den 1 januari "&amp;Koppling!B3&amp;" och 31 december "&amp;Koppling!B4&amp;". Besked om beviljade projekt ges tidigast i slutet av januari "&amp;Koppling!B3&amp;"."</f>
        <v>Ansökan får omfatta kostnader som uppstår mellan den 1 januari 2024 och 31 december 2025. Besked om beviljade projekt ges tidigast i slutet av januari 2024.</v>
      </c>
      <c r="C43" s="251"/>
      <c r="D43" s="251"/>
      <c r="E43" s="251"/>
      <c r="F43" s="251"/>
      <c r="G43" s="251"/>
      <c r="H43" s="251"/>
      <c r="I43" s="251"/>
      <c r="J43" s="251"/>
      <c r="K43" s="1"/>
    </row>
    <row r="44" spans="1:11" x14ac:dyDescent="0.3">
      <c r="A44" s="9"/>
      <c r="B44" s="251"/>
      <c r="C44" s="251"/>
      <c r="D44" s="251"/>
      <c r="E44" s="251"/>
      <c r="F44" s="251"/>
      <c r="G44" s="251"/>
      <c r="H44" s="251"/>
      <c r="I44" s="251"/>
      <c r="J44" s="251"/>
      <c r="K44" s="1"/>
    </row>
    <row r="45" spans="1:11" ht="9" customHeight="1" x14ac:dyDescent="0.3">
      <c r="A45" s="9"/>
      <c r="B45" s="68"/>
      <c r="C45" s="68"/>
      <c r="D45" s="68"/>
      <c r="E45" s="68"/>
      <c r="F45" s="68"/>
      <c r="G45" s="68"/>
      <c r="H45" s="68"/>
      <c r="I45" s="68"/>
      <c r="J45" s="68"/>
      <c r="K45" s="1"/>
    </row>
    <row r="46" spans="1:11" s="9" customFormat="1" x14ac:dyDescent="0.3">
      <c r="B46" s="64"/>
      <c r="C46" s="349" t="s">
        <v>76</v>
      </c>
      <c r="D46" s="350"/>
      <c r="E46" s="350"/>
      <c r="F46" s="350"/>
      <c r="G46" s="263"/>
      <c r="H46" s="264"/>
      <c r="I46" s="264"/>
      <c r="J46" s="64"/>
      <c r="K46" s="1"/>
    </row>
    <row r="47" spans="1:11" s="9" customFormat="1" x14ac:dyDescent="0.3">
      <c r="B47" s="64"/>
      <c r="C47" s="349" t="s">
        <v>77</v>
      </c>
      <c r="D47" s="350"/>
      <c r="E47" s="350"/>
      <c r="F47" s="350"/>
      <c r="G47" s="263"/>
      <c r="H47" s="264"/>
      <c r="I47" s="264"/>
      <c r="J47" s="64"/>
      <c r="K47" s="1"/>
    </row>
    <row r="48" spans="1:11" x14ac:dyDescent="0.3">
      <c r="A48" s="9"/>
      <c r="B48" s="62"/>
      <c r="C48" s="62"/>
      <c r="D48" s="62"/>
      <c r="E48" s="62"/>
      <c r="F48" s="62"/>
      <c r="G48" s="62"/>
      <c r="H48" s="62"/>
      <c r="I48" s="62"/>
      <c r="J48" s="62"/>
      <c r="K48" s="1"/>
    </row>
    <row r="49" spans="1:11" ht="15.6" x14ac:dyDescent="0.3">
      <c r="A49" s="9"/>
      <c r="B49" s="87" t="s">
        <v>129</v>
      </c>
      <c r="C49" s="62"/>
      <c r="D49" s="62"/>
      <c r="E49" s="62"/>
      <c r="F49" s="62"/>
      <c r="G49" s="62"/>
      <c r="H49" s="62"/>
      <c r="I49" s="62"/>
      <c r="J49" s="62"/>
      <c r="K49" s="1"/>
    </row>
    <row r="50" spans="1:11" ht="28.95" customHeight="1" x14ac:dyDescent="0.3">
      <c r="A50" s="9"/>
      <c r="B50" s="166" t="str">
        <f>IF(G53&gt;2000000,"OBS! Högsta ersättning är 2 miljoner kr för hela projekttiden","")</f>
        <v/>
      </c>
      <c r="C50" s="123"/>
      <c r="D50" s="123"/>
      <c r="E50" s="123"/>
      <c r="F50" s="123"/>
      <c r="G50" s="123"/>
      <c r="H50" s="123"/>
      <c r="I50" s="123"/>
      <c r="J50" s="123"/>
      <c r="K50" s="1"/>
    </row>
    <row r="51" spans="1:11" ht="15.6" customHeight="1" x14ac:dyDescent="0.3">
      <c r="A51" s="9"/>
      <c r="B51" s="62"/>
      <c r="C51" s="267" t="str">
        <f>"Sökt ersättning "&amp;Koppling!B3</f>
        <v>Sökt ersättning 2024</v>
      </c>
      <c r="D51" s="268"/>
      <c r="E51" s="268"/>
      <c r="F51" s="268"/>
      <c r="G51" s="351">
        <f>'Del 5, Budget'!E47</f>
        <v>0</v>
      </c>
      <c r="H51" s="351"/>
      <c r="I51" s="351"/>
      <c r="J51" s="62"/>
      <c r="K51" s="1"/>
    </row>
    <row r="52" spans="1:11" ht="15.6" customHeight="1" x14ac:dyDescent="0.3">
      <c r="A52" s="9"/>
      <c r="B52" s="62"/>
      <c r="C52" s="267" t="str">
        <f>"Sökt ersättning "&amp;Koppling!B4</f>
        <v>Sökt ersättning 2025</v>
      </c>
      <c r="D52" s="268"/>
      <c r="E52" s="268"/>
      <c r="F52" s="268"/>
      <c r="G52" s="351">
        <f>'Del 5, Budget'!G47</f>
        <v>0</v>
      </c>
      <c r="H52" s="351"/>
      <c r="I52" s="351"/>
      <c r="J52" s="62"/>
      <c r="K52" s="1"/>
    </row>
    <row r="53" spans="1:11" x14ac:dyDescent="0.3">
      <c r="A53" s="9"/>
      <c r="B53" s="62"/>
      <c r="C53" s="267" t="str">
        <f>"Summa ersättning hela perioden "&amp;Koppling!B3&amp;"-"&amp;Koppling!B4</f>
        <v>Summa ersättning hela perioden 2024-2025</v>
      </c>
      <c r="D53" s="268"/>
      <c r="E53" s="268"/>
      <c r="F53" s="268"/>
      <c r="G53" s="269">
        <f>SUM(G51:I52)</f>
        <v>0</v>
      </c>
      <c r="H53" s="269"/>
      <c r="I53" s="269"/>
      <c r="J53" s="62"/>
      <c r="K53" s="1"/>
    </row>
    <row r="54" spans="1:11" x14ac:dyDescent="0.3">
      <c r="A54" s="9"/>
      <c r="B54" s="62"/>
      <c r="C54" s="62"/>
      <c r="D54" s="62"/>
      <c r="E54" s="62"/>
      <c r="F54" s="62"/>
      <c r="G54" s="62"/>
      <c r="H54" s="62"/>
      <c r="I54" s="62"/>
      <c r="J54" s="62"/>
      <c r="K54" s="1"/>
    </row>
    <row r="55" spans="1:11" ht="15.6" x14ac:dyDescent="0.3">
      <c r="A55" s="9"/>
      <c r="B55" s="87" t="s">
        <v>130</v>
      </c>
      <c r="C55" s="62"/>
      <c r="D55" s="62"/>
      <c r="E55" s="62"/>
      <c r="F55" s="62"/>
      <c r="G55" s="62"/>
      <c r="H55" s="62"/>
      <c r="I55" s="62"/>
      <c r="J55" s="62"/>
      <c r="K55" s="1"/>
    </row>
    <row r="56" spans="1:11" s="9" customFormat="1" x14ac:dyDescent="0.3">
      <c r="B56" s="62" t="s">
        <v>230</v>
      </c>
      <c r="C56" s="62"/>
      <c r="D56" s="62"/>
      <c r="E56" s="62"/>
      <c r="F56" s="62"/>
      <c r="G56" s="62"/>
      <c r="H56" s="62"/>
      <c r="I56" s="62"/>
      <c r="J56" s="62"/>
      <c r="K56" s="1"/>
    </row>
    <row r="57" spans="1:11" x14ac:dyDescent="0.3">
      <c r="A57" s="9"/>
      <c r="B57" s="215"/>
      <c r="C57" s="216"/>
      <c r="D57" s="216"/>
      <c r="E57" s="216"/>
      <c r="F57" s="216"/>
      <c r="G57" s="216"/>
      <c r="H57" s="216"/>
      <c r="I57" s="216"/>
      <c r="J57" s="217"/>
      <c r="K57" s="1"/>
    </row>
    <row r="58" spans="1:11" x14ac:dyDescent="0.3">
      <c r="A58" s="9"/>
      <c r="B58" s="218"/>
      <c r="C58" s="219"/>
      <c r="D58" s="219"/>
      <c r="E58" s="219"/>
      <c r="F58" s="219"/>
      <c r="G58" s="219"/>
      <c r="H58" s="219"/>
      <c r="I58" s="219"/>
      <c r="J58" s="220"/>
      <c r="K58" s="1"/>
    </row>
    <row r="59" spans="1:11" x14ac:dyDescent="0.3">
      <c r="A59" s="9"/>
      <c r="B59" s="218"/>
      <c r="C59" s="219"/>
      <c r="D59" s="219"/>
      <c r="E59" s="219"/>
      <c r="F59" s="219"/>
      <c r="G59" s="219"/>
      <c r="H59" s="219"/>
      <c r="I59" s="219"/>
      <c r="J59" s="220"/>
      <c r="K59" s="1"/>
    </row>
    <row r="60" spans="1:11" x14ac:dyDescent="0.3">
      <c r="A60" s="9"/>
      <c r="B60" s="218"/>
      <c r="C60" s="219"/>
      <c r="D60" s="219"/>
      <c r="E60" s="219"/>
      <c r="F60" s="219"/>
      <c r="G60" s="219"/>
      <c r="H60" s="219"/>
      <c r="I60" s="219"/>
      <c r="J60" s="220"/>
      <c r="K60" s="1"/>
    </row>
    <row r="61" spans="1:11" x14ac:dyDescent="0.3">
      <c r="A61" s="9"/>
      <c r="B61" s="218"/>
      <c r="C61" s="219"/>
      <c r="D61" s="219"/>
      <c r="E61" s="219"/>
      <c r="F61" s="219"/>
      <c r="G61" s="219"/>
      <c r="H61" s="219"/>
      <c r="I61" s="219"/>
      <c r="J61" s="220"/>
      <c r="K61" s="1"/>
    </row>
    <row r="62" spans="1:11" x14ac:dyDescent="0.3">
      <c r="A62" s="9"/>
      <c r="B62" s="218"/>
      <c r="C62" s="219"/>
      <c r="D62" s="219"/>
      <c r="E62" s="219"/>
      <c r="F62" s="219"/>
      <c r="G62" s="219"/>
      <c r="H62" s="219"/>
      <c r="I62" s="219"/>
      <c r="J62" s="220"/>
      <c r="K62" s="1"/>
    </row>
    <row r="63" spans="1:11" x14ac:dyDescent="0.3">
      <c r="A63" s="9"/>
      <c r="B63" s="218"/>
      <c r="C63" s="219"/>
      <c r="D63" s="219"/>
      <c r="E63" s="219"/>
      <c r="F63" s="219"/>
      <c r="G63" s="219"/>
      <c r="H63" s="219"/>
      <c r="I63" s="219"/>
      <c r="J63" s="220"/>
      <c r="K63" s="1"/>
    </row>
    <row r="64" spans="1:11" x14ac:dyDescent="0.3">
      <c r="A64" s="9"/>
      <c r="B64" s="218"/>
      <c r="C64" s="219"/>
      <c r="D64" s="219"/>
      <c r="E64" s="219"/>
      <c r="F64" s="219"/>
      <c r="G64" s="219"/>
      <c r="H64" s="219"/>
      <c r="I64" s="219"/>
      <c r="J64" s="220"/>
      <c r="K64" s="1"/>
    </row>
    <row r="65" spans="1:11" x14ac:dyDescent="0.3">
      <c r="A65" s="9"/>
      <c r="B65" s="218"/>
      <c r="C65" s="219"/>
      <c r="D65" s="219"/>
      <c r="E65" s="219"/>
      <c r="F65" s="219"/>
      <c r="G65" s="219"/>
      <c r="H65" s="219"/>
      <c r="I65" s="219"/>
      <c r="J65" s="220"/>
      <c r="K65" s="1"/>
    </row>
    <row r="66" spans="1:11" x14ac:dyDescent="0.3">
      <c r="A66" s="9"/>
      <c r="B66" s="218"/>
      <c r="C66" s="219"/>
      <c r="D66" s="219"/>
      <c r="E66" s="219"/>
      <c r="F66" s="219"/>
      <c r="G66" s="219"/>
      <c r="H66" s="219"/>
      <c r="I66" s="219"/>
      <c r="J66" s="220"/>
      <c r="K66" s="1"/>
    </row>
    <row r="67" spans="1:11" x14ac:dyDescent="0.3">
      <c r="A67" s="9"/>
      <c r="B67" s="218"/>
      <c r="C67" s="219"/>
      <c r="D67" s="219"/>
      <c r="E67" s="219"/>
      <c r="F67" s="219"/>
      <c r="G67" s="219"/>
      <c r="H67" s="219"/>
      <c r="I67" s="219"/>
      <c r="J67" s="220"/>
      <c r="K67" s="1"/>
    </row>
    <row r="68" spans="1:11" x14ac:dyDescent="0.3">
      <c r="A68" s="9"/>
      <c r="B68" s="218"/>
      <c r="C68" s="219"/>
      <c r="D68" s="219"/>
      <c r="E68" s="219"/>
      <c r="F68" s="219"/>
      <c r="G68" s="219"/>
      <c r="H68" s="219"/>
      <c r="I68" s="219"/>
      <c r="J68" s="220"/>
      <c r="K68" s="1"/>
    </row>
    <row r="69" spans="1:11" x14ac:dyDescent="0.3">
      <c r="A69" s="9"/>
      <c r="B69" s="218"/>
      <c r="C69" s="219"/>
      <c r="D69" s="219"/>
      <c r="E69" s="219"/>
      <c r="F69" s="219"/>
      <c r="G69" s="219"/>
      <c r="H69" s="219"/>
      <c r="I69" s="219"/>
      <c r="J69" s="220"/>
      <c r="K69" s="1"/>
    </row>
    <row r="70" spans="1:11" x14ac:dyDescent="0.3">
      <c r="A70" s="9"/>
      <c r="B70" s="218"/>
      <c r="C70" s="219"/>
      <c r="D70" s="219"/>
      <c r="E70" s="219"/>
      <c r="F70" s="219"/>
      <c r="G70" s="219"/>
      <c r="H70" s="219"/>
      <c r="I70" s="219"/>
      <c r="J70" s="220"/>
      <c r="K70" s="1"/>
    </row>
    <row r="71" spans="1:11" x14ac:dyDescent="0.3">
      <c r="A71" s="9"/>
      <c r="B71" s="221"/>
      <c r="C71" s="222"/>
      <c r="D71" s="222"/>
      <c r="E71" s="222"/>
      <c r="F71" s="222"/>
      <c r="G71" s="222"/>
      <c r="H71" s="222"/>
      <c r="I71" s="222"/>
      <c r="J71" s="223"/>
      <c r="K71" s="1"/>
    </row>
    <row r="72" spans="1:11" x14ac:dyDescent="0.3">
      <c r="A72" s="9"/>
      <c r="B72" s="9"/>
      <c r="C72" s="9"/>
      <c r="D72" s="9"/>
      <c r="E72" s="9"/>
      <c r="F72" s="118"/>
      <c r="G72" s="9"/>
      <c r="H72" s="9"/>
      <c r="I72" s="9"/>
      <c r="J72" s="9"/>
      <c r="K72" s="1"/>
    </row>
    <row r="73" spans="1:11" ht="15.6" x14ac:dyDescent="0.3">
      <c r="A73" s="9"/>
      <c r="B73" s="87" t="s">
        <v>131</v>
      </c>
      <c r="C73" s="9"/>
      <c r="D73" s="9"/>
      <c r="E73" s="9"/>
      <c r="F73" s="9"/>
      <c r="G73" s="9"/>
      <c r="H73" s="9"/>
      <c r="I73" s="9"/>
      <c r="J73" s="9"/>
      <c r="K73" s="1"/>
    </row>
    <row r="74" spans="1:11" x14ac:dyDescent="0.3">
      <c r="A74" s="9"/>
      <c r="B74" s="319" t="s">
        <v>217</v>
      </c>
      <c r="C74" s="320"/>
      <c r="D74" s="320"/>
      <c r="E74" s="320"/>
      <c r="F74" s="320"/>
      <c r="G74" s="320"/>
      <c r="H74" s="320"/>
      <c r="I74" s="320"/>
      <c r="J74" s="321"/>
      <c r="K74" s="1"/>
    </row>
    <row r="75" spans="1:11" x14ac:dyDescent="0.3">
      <c r="A75" s="9"/>
      <c r="B75" s="322"/>
      <c r="C75" s="323"/>
      <c r="D75" s="323"/>
      <c r="E75" s="323"/>
      <c r="F75" s="323"/>
      <c r="G75" s="323"/>
      <c r="H75" s="323"/>
      <c r="I75" s="323"/>
      <c r="J75" s="324"/>
      <c r="K75" s="1"/>
    </row>
    <row r="76" spans="1:11" x14ac:dyDescent="0.3">
      <c r="A76" s="9"/>
      <c r="B76" s="322"/>
      <c r="C76" s="323"/>
      <c r="D76" s="323"/>
      <c r="E76" s="323"/>
      <c r="F76" s="323"/>
      <c r="G76" s="323"/>
      <c r="H76" s="323"/>
      <c r="I76" s="323"/>
      <c r="J76" s="324"/>
      <c r="K76" s="1"/>
    </row>
    <row r="77" spans="1:11" x14ac:dyDescent="0.3">
      <c r="A77" s="9"/>
      <c r="B77" s="322"/>
      <c r="C77" s="323"/>
      <c r="D77" s="323"/>
      <c r="E77" s="323"/>
      <c r="F77" s="323"/>
      <c r="G77" s="323"/>
      <c r="H77" s="323"/>
      <c r="I77" s="323"/>
      <c r="J77" s="324"/>
      <c r="K77" s="1"/>
    </row>
    <row r="78" spans="1:11" x14ac:dyDescent="0.3">
      <c r="A78" s="9"/>
      <c r="B78" s="322"/>
      <c r="C78" s="323"/>
      <c r="D78" s="323"/>
      <c r="E78" s="323"/>
      <c r="F78" s="323"/>
      <c r="G78" s="323"/>
      <c r="H78" s="323"/>
      <c r="I78" s="323"/>
      <c r="J78" s="324"/>
      <c r="K78" s="1"/>
    </row>
    <row r="79" spans="1:11" x14ac:dyDescent="0.3">
      <c r="A79" s="9"/>
      <c r="B79" s="322"/>
      <c r="C79" s="323"/>
      <c r="D79" s="323"/>
      <c r="E79" s="323"/>
      <c r="F79" s="323"/>
      <c r="G79" s="323"/>
      <c r="H79" s="323"/>
      <c r="I79" s="323"/>
      <c r="J79" s="324"/>
      <c r="K79" s="1"/>
    </row>
    <row r="80" spans="1:11" x14ac:dyDescent="0.3">
      <c r="A80" s="9"/>
      <c r="B80" s="322"/>
      <c r="C80" s="323"/>
      <c r="D80" s="323"/>
      <c r="E80" s="323"/>
      <c r="F80" s="323"/>
      <c r="G80" s="323"/>
      <c r="H80" s="323"/>
      <c r="I80" s="323"/>
      <c r="J80" s="324"/>
      <c r="K80" s="1"/>
    </row>
    <row r="81" spans="1:11" x14ac:dyDescent="0.3">
      <c r="A81" s="9"/>
      <c r="B81" s="322"/>
      <c r="C81" s="323"/>
      <c r="D81" s="323"/>
      <c r="E81" s="323"/>
      <c r="F81" s="323"/>
      <c r="G81" s="323"/>
      <c r="H81" s="323"/>
      <c r="I81" s="323"/>
      <c r="J81" s="324"/>
      <c r="K81" s="1"/>
    </row>
    <row r="82" spans="1:11" x14ac:dyDescent="0.3">
      <c r="A82" s="9"/>
      <c r="B82" s="322"/>
      <c r="C82" s="323"/>
      <c r="D82" s="323"/>
      <c r="E82" s="323"/>
      <c r="F82" s="323"/>
      <c r="G82" s="323"/>
      <c r="H82" s="323"/>
      <c r="I82" s="323"/>
      <c r="J82" s="324"/>
      <c r="K82" s="1"/>
    </row>
    <row r="83" spans="1:11" x14ac:dyDescent="0.3">
      <c r="A83" s="9"/>
      <c r="B83" s="322"/>
      <c r="C83" s="323"/>
      <c r="D83" s="323"/>
      <c r="E83" s="323"/>
      <c r="F83" s="323"/>
      <c r="G83" s="323"/>
      <c r="H83" s="323"/>
      <c r="I83" s="323"/>
      <c r="J83" s="324"/>
      <c r="K83" s="1"/>
    </row>
    <row r="84" spans="1:11" x14ac:dyDescent="0.3">
      <c r="A84" s="9"/>
      <c r="B84" s="322"/>
      <c r="C84" s="323"/>
      <c r="D84" s="323"/>
      <c r="E84" s="323"/>
      <c r="F84" s="323"/>
      <c r="G84" s="323"/>
      <c r="H84" s="323"/>
      <c r="I84" s="323"/>
      <c r="J84" s="324"/>
      <c r="K84" s="1"/>
    </row>
    <row r="85" spans="1:11" x14ac:dyDescent="0.3">
      <c r="A85" s="9"/>
      <c r="B85" s="322"/>
      <c r="C85" s="323"/>
      <c r="D85" s="323"/>
      <c r="E85" s="323"/>
      <c r="F85" s="323"/>
      <c r="G85" s="323"/>
      <c r="H85" s="323"/>
      <c r="I85" s="323"/>
      <c r="J85" s="324"/>
      <c r="K85" s="1"/>
    </row>
    <row r="86" spans="1:11" x14ac:dyDescent="0.3">
      <c r="A86" s="9"/>
      <c r="B86" s="325"/>
      <c r="C86" s="326"/>
      <c r="D86" s="326"/>
      <c r="E86" s="326"/>
      <c r="F86" s="326"/>
      <c r="G86" s="326"/>
      <c r="H86" s="326"/>
      <c r="I86" s="326"/>
      <c r="J86" s="327"/>
      <c r="K86" s="1"/>
    </row>
    <row r="87" spans="1:11" ht="15.6" thickBot="1" x14ac:dyDescent="0.35">
      <c r="A87" s="56"/>
      <c r="B87" s="69"/>
      <c r="C87" s="69"/>
      <c r="D87" s="69"/>
      <c r="E87" s="69"/>
      <c r="F87" s="69"/>
      <c r="G87" s="69"/>
      <c r="H87" s="69"/>
      <c r="I87" s="69"/>
      <c r="J87" s="69"/>
      <c r="K87" s="70"/>
    </row>
    <row r="88" spans="1:11" x14ac:dyDescent="0.3">
      <c r="A88" s="53"/>
      <c r="B88" s="71"/>
      <c r="C88" s="71"/>
      <c r="D88" s="71"/>
      <c r="E88" s="71"/>
      <c r="F88" s="71"/>
      <c r="G88" s="71"/>
      <c r="H88" s="71"/>
      <c r="I88" s="71"/>
      <c r="J88" s="71"/>
      <c r="K88" s="60"/>
    </row>
    <row r="89" spans="1:11" ht="17.399999999999999" x14ac:dyDescent="0.3">
      <c r="A89" s="9"/>
      <c r="B89" s="86" t="s">
        <v>14</v>
      </c>
      <c r="C89" s="9"/>
      <c r="D89" s="9"/>
      <c r="E89" s="9"/>
      <c r="F89" s="9"/>
      <c r="G89" s="9"/>
      <c r="H89" s="9"/>
      <c r="I89" s="9"/>
      <c r="J89" s="9"/>
      <c r="K89" s="1"/>
    </row>
    <row r="90" spans="1:11" ht="16.2" customHeight="1" x14ac:dyDescent="0.3">
      <c r="A90" s="9"/>
      <c r="B90" s="253" t="s">
        <v>218</v>
      </c>
      <c r="C90" s="352"/>
      <c r="D90" s="352"/>
      <c r="E90" s="352"/>
      <c r="F90" s="352"/>
      <c r="G90" s="352"/>
      <c r="H90" s="352"/>
      <c r="I90" s="352"/>
      <c r="J90" s="353"/>
      <c r="K90" s="156" t="s">
        <v>192</v>
      </c>
    </row>
    <row r="91" spans="1:11" x14ac:dyDescent="0.3">
      <c r="A91" s="9"/>
      <c r="B91" s="354"/>
      <c r="C91" s="355"/>
      <c r="D91" s="355"/>
      <c r="E91" s="355"/>
      <c r="F91" s="355"/>
      <c r="G91" s="355"/>
      <c r="H91" s="355"/>
      <c r="I91" s="355"/>
      <c r="J91" s="356"/>
    </row>
    <row r="92" spans="1:11" x14ac:dyDescent="0.3">
      <c r="A92" s="9"/>
      <c r="B92" s="354"/>
      <c r="C92" s="355"/>
      <c r="D92" s="355"/>
      <c r="E92" s="355"/>
      <c r="F92" s="355"/>
      <c r="G92" s="355"/>
      <c r="H92" s="355"/>
      <c r="I92" s="355"/>
      <c r="J92" s="356"/>
    </row>
    <row r="93" spans="1:11" x14ac:dyDescent="0.3">
      <c r="A93" s="9"/>
      <c r="B93" s="354"/>
      <c r="C93" s="355"/>
      <c r="D93" s="355"/>
      <c r="E93" s="355"/>
      <c r="F93" s="355"/>
      <c r="G93" s="355"/>
      <c r="H93" s="355"/>
      <c r="I93" s="355"/>
      <c r="J93" s="356"/>
    </row>
    <row r="94" spans="1:11" x14ac:dyDescent="0.3">
      <c r="A94" s="9"/>
      <c r="B94" s="354"/>
      <c r="C94" s="355"/>
      <c r="D94" s="355"/>
      <c r="E94" s="355"/>
      <c r="F94" s="355"/>
      <c r="G94" s="355"/>
      <c r="H94" s="355"/>
      <c r="I94" s="355"/>
      <c r="J94" s="356"/>
    </row>
    <row r="95" spans="1:11" x14ac:dyDescent="0.3">
      <c r="A95" s="9"/>
      <c r="B95" s="354"/>
      <c r="C95" s="355"/>
      <c r="D95" s="355"/>
      <c r="E95" s="355"/>
      <c r="F95" s="355"/>
      <c r="G95" s="355"/>
      <c r="H95" s="355"/>
      <c r="I95" s="355"/>
      <c r="J95" s="356"/>
    </row>
    <row r="96" spans="1:11" x14ac:dyDescent="0.3">
      <c r="A96" s="9"/>
      <c r="B96" s="354"/>
      <c r="C96" s="355"/>
      <c r="D96" s="355"/>
      <c r="E96" s="355"/>
      <c r="F96" s="355"/>
      <c r="G96" s="355"/>
      <c r="H96" s="355"/>
      <c r="I96" s="355"/>
      <c r="J96" s="356"/>
    </row>
    <row r="97" spans="1:11" x14ac:dyDescent="0.3">
      <c r="A97" s="9"/>
      <c r="B97" s="354"/>
      <c r="C97" s="355"/>
      <c r="D97" s="355"/>
      <c r="E97" s="355"/>
      <c r="F97" s="355"/>
      <c r="G97" s="355"/>
      <c r="H97" s="355"/>
      <c r="I97" s="355"/>
      <c r="J97" s="356"/>
    </row>
    <row r="98" spans="1:11" x14ac:dyDescent="0.3">
      <c r="A98" s="9"/>
      <c r="B98" s="354"/>
      <c r="C98" s="355"/>
      <c r="D98" s="355"/>
      <c r="E98" s="355"/>
      <c r="F98" s="355"/>
      <c r="G98" s="355"/>
      <c r="H98" s="355"/>
      <c r="I98" s="355"/>
      <c r="J98" s="356"/>
    </row>
    <row r="99" spans="1:11" x14ac:dyDescent="0.3">
      <c r="A99" s="9"/>
      <c r="B99" s="354"/>
      <c r="C99" s="355"/>
      <c r="D99" s="355"/>
      <c r="E99" s="355"/>
      <c r="F99" s="355"/>
      <c r="G99" s="355"/>
      <c r="H99" s="355"/>
      <c r="I99" s="355"/>
      <c r="J99" s="356"/>
    </row>
    <row r="100" spans="1:11" x14ac:dyDescent="0.3">
      <c r="A100" s="9"/>
      <c r="B100" s="354"/>
      <c r="C100" s="355"/>
      <c r="D100" s="355"/>
      <c r="E100" s="355"/>
      <c r="F100" s="355"/>
      <c r="G100" s="355"/>
      <c r="H100" s="355"/>
      <c r="I100" s="355"/>
      <c r="J100" s="356"/>
    </row>
    <row r="101" spans="1:11" x14ac:dyDescent="0.3">
      <c r="A101" s="9"/>
      <c r="B101" s="354"/>
      <c r="C101" s="355"/>
      <c r="D101" s="355"/>
      <c r="E101" s="355"/>
      <c r="F101" s="355"/>
      <c r="G101" s="355"/>
      <c r="H101" s="355"/>
      <c r="I101" s="355"/>
      <c r="J101" s="356"/>
    </row>
    <row r="102" spans="1:11" x14ac:dyDescent="0.3">
      <c r="A102" s="9"/>
      <c r="B102" s="354"/>
      <c r="C102" s="355"/>
      <c r="D102" s="355"/>
      <c r="E102" s="355"/>
      <c r="F102" s="355"/>
      <c r="G102" s="355"/>
      <c r="H102" s="355"/>
      <c r="I102" s="355"/>
      <c r="J102" s="356"/>
    </row>
    <row r="103" spans="1:11" s="58" customFormat="1" x14ac:dyDescent="0.25">
      <c r="A103" s="57"/>
      <c r="B103" s="357"/>
      <c r="C103" s="358"/>
      <c r="D103" s="358"/>
      <c r="E103" s="358"/>
      <c r="F103" s="358"/>
      <c r="G103" s="358"/>
      <c r="H103" s="358"/>
      <c r="I103" s="358"/>
      <c r="J103" s="359"/>
    </row>
    <row r="104" spans="1:11" x14ac:dyDescent="0.3">
      <c r="A104" s="9"/>
      <c r="B104" s="9"/>
      <c r="C104" s="9"/>
      <c r="D104" s="9"/>
      <c r="E104" s="9"/>
      <c r="F104" s="9"/>
      <c r="G104" s="9"/>
      <c r="H104" s="9"/>
      <c r="I104" s="9"/>
      <c r="J104" s="9"/>
      <c r="K104" s="1"/>
    </row>
    <row r="105" spans="1:11" ht="15.6" x14ac:dyDescent="0.3">
      <c r="A105" s="9"/>
      <c r="B105" s="87" t="s">
        <v>132</v>
      </c>
      <c r="C105" s="62"/>
      <c r="D105" s="62"/>
      <c r="E105" s="62"/>
      <c r="F105" s="62"/>
      <c r="G105" s="62"/>
      <c r="H105" s="62"/>
      <c r="I105" s="62"/>
      <c r="J105" s="62"/>
      <c r="K105" s="1"/>
    </row>
    <row r="106" spans="1:11" s="55" customFormat="1" ht="16.95" customHeight="1" x14ac:dyDescent="0.3">
      <c r="A106" s="53"/>
      <c r="B106" s="301" t="s">
        <v>227</v>
      </c>
      <c r="C106" s="302"/>
      <c r="D106" s="302"/>
      <c r="E106" s="302"/>
      <c r="F106" s="302"/>
      <c r="G106" s="302"/>
      <c r="H106" s="302"/>
      <c r="I106" s="302"/>
      <c r="J106" s="303"/>
      <c r="K106" s="60"/>
    </row>
    <row r="107" spans="1:11" s="55" customFormat="1" ht="16.95" customHeight="1" x14ac:dyDescent="0.3">
      <c r="A107" s="53"/>
      <c r="B107" s="304"/>
      <c r="C107" s="305"/>
      <c r="D107" s="305"/>
      <c r="E107" s="305"/>
      <c r="F107" s="305"/>
      <c r="G107" s="305"/>
      <c r="H107" s="305"/>
      <c r="I107" s="305"/>
      <c r="J107" s="306"/>
      <c r="K107" s="60"/>
    </row>
    <row r="108" spans="1:11" s="55" customFormat="1" ht="16.95" customHeight="1" x14ac:dyDescent="0.3">
      <c r="A108" s="53"/>
      <c r="B108" s="304"/>
      <c r="C108" s="305"/>
      <c r="D108" s="305"/>
      <c r="E108" s="305"/>
      <c r="F108" s="305"/>
      <c r="G108" s="305"/>
      <c r="H108" s="305"/>
      <c r="I108" s="305"/>
      <c r="J108" s="306"/>
      <c r="K108" s="60"/>
    </row>
    <row r="109" spans="1:11" s="55" customFormat="1" ht="16.95" customHeight="1" x14ac:dyDescent="0.3">
      <c r="A109" s="53"/>
      <c r="B109" s="304"/>
      <c r="C109" s="305"/>
      <c r="D109" s="305"/>
      <c r="E109" s="305"/>
      <c r="F109" s="305"/>
      <c r="G109" s="305"/>
      <c r="H109" s="305"/>
      <c r="I109" s="305"/>
      <c r="J109" s="306"/>
      <c r="K109" s="60"/>
    </row>
    <row r="110" spans="1:11" s="55" customFormat="1" ht="16.95" customHeight="1" x14ac:dyDescent="0.3">
      <c r="A110" s="53"/>
      <c r="B110" s="307"/>
      <c r="C110" s="308"/>
      <c r="D110" s="308"/>
      <c r="E110" s="308"/>
      <c r="F110" s="308"/>
      <c r="G110" s="308"/>
      <c r="H110" s="308"/>
      <c r="I110" s="308"/>
      <c r="J110" s="309"/>
      <c r="K110" s="60"/>
    </row>
    <row r="111" spans="1:11" x14ac:dyDescent="0.3">
      <c r="A111" s="9"/>
      <c r="B111" s="132" t="s">
        <v>141</v>
      </c>
      <c r="C111" s="9"/>
      <c r="D111" s="9"/>
      <c r="E111" s="9"/>
      <c r="F111" s="9"/>
      <c r="G111" s="9"/>
      <c r="H111" s="9"/>
      <c r="I111" s="9"/>
      <c r="J111" s="9"/>
      <c r="K111" s="1"/>
    </row>
    <row r="112" spans="1:11" x14ac:dyDescent="0.3">
      <c r="A112" s="9"/>
      <c r="B112" s="337" t="s">
        <v>219</v>
      </c>
      <c r="C112" s="338"/>
      <c r="D112" s="338"/>
      <c r="E112" s="338"/>
      <c r="F112" s="338"/>
      <c r="G112" s="338"/>
      <c r="H112" s="338"/>
      <c r="I112" s="338"/>
      <c r="J112" s="339"/>
      <c r="K112" s="1"/>
    </row>
    <row r="113" spans="1:11" x14ac:dyDescent="0.3">
      <c r="A113" s="9"/>
      <c r="B113" s="340"/>
      <c r="C113" s="341"/>
      <c r="D113" s="341"/>
      <c r="E113" s="341"/>
      <c r="F113" s="341"/>
      <c r="G113" s="341"/>
      <c r="H113" s="341"/>
      <c r="I113" s="341"/>
      <c r="J113" s="342"/>
      <c r="K113" s="1"/>
    </row>
    <row r="114" spans="1:11" x14ac:dyDescent="0.3">
      <c r="A114" s="9"/>
      <c r="B114" s="340"/>
      <c r="C114" s="341"/>
      <c r="D114" s="341"/>
      <c r="E114" s="341"/>
      <c r="F114" s="341"/>
      <c r="G114" s="341"/>
      <c r="H114" s="341"/>
      <c r="I114" s="341"/>
      <c r="J114" s="342"/>
      <c r="K114" s="1"/>
    </row>
    <row r="115" spans="1:11" x14ac:dyDescent="0.3">
      <c r="A115" s="9"/>
      <c r="B115" s="340"/>
      <c r="C115" s="341"/>
      <c r="D115" s="341"/>
      <c r="E115" s="341"/>
      <c r="F115" s="341"/>
      <c r="G115" s="341"/>
      <c r="H115" s="341"/>
      <c r="I115" s="341"/>
      <c r="J115" s="342"/>
      <c r="K115" s="1"/>
    </row>
    <row r="116" spans="1:11" x14ac:dyDescent="0.3">
      <c r="A116" s="9"/>
      <c r="B116" s="340"/>
      <c r="C116" s="341"/>
      <c r="D116" s="341"/>
      <c r="E116" s="341"/>
      <c r="F116" s="341"/>
      <c r="G116" s="341"/>
      <c r="H116" s="341"/>
      <c r="I116" s="341"/>
      <c r="J116" s="342"/>
      <c r="K116" s="1"/>
    </row>
    <row r="117" spans="1:11" x14ac:dyDescent="0.3">
      <c r="A117" s="9"/>
      <c r="B117" s="340"/>
      <c r="C117" s="341"/>
      <c r="D117" s="341"/>
      <c r="E117" s="341"/>
      <c r="F117" s="341"/>
      <c r="G117" s="341"/>
      <c r="H117" s="341"/>
      <c r="I117" s="341"/>
      <c r="J117" s="342"/>
      <c r="K117" s="1"/>
    </row>
    <row r="118" spans="1:11" x14ac:dyDescent="0.3">
      <c r="A118" s="9"/>
      <c r="B118" s="340"/>
      <c r="C118" s="341"/>
      <c r="D118" s="341"/>
      <c r="E118" s="341"/>
      <c r="F118" s="341"/>
      <c r="G118" s="341"/>
      <c r="H118" s="341"/>
      <c r="I118" s="341"/>
      <c r="J118" s="342"/>
      <c r="K118" s="1"/>
    </row>
    <row r="119" spans="1:11" x14ac:dyDescent="0.3">
      <c r="A119" s="9"/>
      <c r="B119" s="340"/>
      <c r="C119" s="341"/>
      <c r="D119" s="341"/>
      <c r="E119" s="341"/>
      <c r="F119" s="341"/>
      <c r="G119" s="341"/>
      <c r="H119" s="341"/>
      <c r="I119" s="341"/>
      <c r="J119" s="342"/>
      <c r="K119" s="1"/>
    </row>
    <row r="120" spans="1:11" x14ac:dyDescent="0.3">
      <c r="A120" s="9"/>
      <c r="B120" s="340"/>
      <c r="C120" s="341"/>
      <c r="D120" s="341"/>
      <c r="E120" s="341"/>
      <c r="F120" s="341"/>
      <c r="G120" s="341"/>
      <c r="H120" s="341"/>
      <c r="I120" s="341"/>
      <c r="J120" s="342"/>
      <c r="K120" s="1"/>
    </row>
    <row r="121" spans="1:11" x14ac:dyDescent="0.3">
      <c r="A121" s="9"/>
      <c r="B121" s="340"/>
      <c r="C121" s="341"/>
      <c r="D121" s="341"/>
      <c r="E121" s="341"/>
      <c r="F121" s="341"/>
      <c r="G121" s="341"/>
      <c r="H121" s="341"/>
      <c r="I121" s="341"/>
      <c r="J121" s="342"/>
      <c r="K121" s="1"/>
    </row>
    <row r="122" spans="1:11" x14ac:dyDescent="0.3">
      <c r="A122" s="9"/>
      <c r="B122" s="340"/>
      <c r="C122" s="341"/>
      <c r="D122" s="341"/>
      <c r="E122" s="341"/>
      <c r="F122" s="341"/>
      <c r="G122" s="341"/>
      <c r="H122" s="341"/>
      <c r="I122" s="341"/>
      <c r="J122" s="342"/>
      <c r="K122" s="1"/>
    </row>
    <row r="123" spans="1:11" x14ac:dyDescent="0.3">
      <c r="A123" s="9"/>
      <c r="B123" s="343"/>
      <c r="C123" s="344"/>
      <c r="D123" s="344"/>
      <c r="E123" s="344"/>
      <c r="F123" s="344"/>
      <c r="G123" s="344"/>
      <c r="H123" s="344"/>
      <c r="I123" s="344"/>
      <c r="J123" s="345"/>
      <c r="K123" s="1"/>
    </row>
    <row r="124" spans="1:11" s="55" customFormat="1" ht="15" customHeight="1" x14ac:dyDescent="0.3">
      <c r="A124" s="53"/>
      <c r="B124" s="79"/>
      <c r="C124" s="80"/>
      <c r="D124" s="81"/>
      <c r="E124" s="81"/>
      <c r="F124" s="81"/>
      <c r="G124" s="81"/>
      <c r="H124" s="81"/>
      <c r="I124" s="79"/>
      <c r="J124" s="79"/>
      <c r="K124" s="60"/>
    </row>
    <row r="125" spans="1:11" s="9" customFormat="1" ht="15.6" x14ac:dyDescent="0.3">
      <c r="B125" s="87" t="s">
        <v>220</v>
      </c>
      <c r="C125" s="63"/>
      <c r="D125" s="63"/>
      <c r="E125" s="63"/>
      <c r="F125" s="63"/>
      <c r="G125" s="63"/>
      <c r="H125" s="63"/>
      <c r="I125" s="63"/>
      <c r="J125" s="63"/>
      <c r="K125" s="1"/>
    </row>
    <row r="126" spans="1:11" s="55" customFormat="1" x14ac:dyDescent="0.3">
      <c r="A126" s="53"/>
      <c r="B126" s="301" t="s">
        <v>226</v>
      </c>
      <c r="C126" s="302"/>
      <c r="D126" s="302"/>
      <c r="E126" s="302"/>
      <c r="F126" s="302"/>
      <c r="G126" s="302"/>
      <c r="H126" s="302"/>
      <c r="I126" s="302"/>
      <c r="J126" s="303"/>
      <c r="K126" s="60"/>
    </row>
    <row r="127" spans="1:11" s="55" customFormat="1" x14ac:dyDescent="0.3">
      <c r="A127" s="53"/>
      <c r="B127" s="304"/>
      <c r="C127" s="305"/>
      <c r="D127" s="305"/>
      <c r="E127" s="305"/>
      <c r="F127" s="305"/>
      <c r="G127" s="305"/>
      <c r="H127" s="305"/>
      <c r="I127" s="305"/>
      <c r="J127" s="306"/>
      <c r="K127" s="60"/>
    </row>
    <row r="128" spans="1:11" s="55" customFormat="1" x14ac:dyDescent="0.3">
      <c r="A128" s="53"/>
      <c r="B128" s="304"/>
      <c r="C128" s="305"/>
      <c r="D128" s="305"/>
      <c r="E128" s="305"/>
      <c r="F128" s="305"/>
      <c r="G128" s="305"/>
      <c r="H128" s="305"/>
      <c r="I128" s="305"/>
      <c r="J128" s="306"/>
      <c r="K128" s="60"/>
    </row>
    <row r="129" spans="1:11" s="55" customFormat="1" x14ac:dyDescent="0.3">
      <c r="A129" s="53"/>
      <c r="B129" s="304"/>
      <c r="C129" s="305"/>
      <c r="D129" s="305"/>
      <c r="E129" s="305"/>
      <c r="F129" s="305"/>
      <c r="G129" s="305"/>
      <c r="H129" s="305"/>
      <c r="I129" s="305"/>
      <c r="J129" s="306"/>
      <c r="K129" s="60"/>
    </row>
    <row r="130" spans="1:11" s="55" customFormat="1" x14ac:dyDescent="0.3">
      <c r="A130" s="53"/>
      <c r="B130" s="304"/>
      <c r="C130" s="305"/>
      <c r="D130" s="305"/>
      <c r="E130" s="305"/>
      <c r="F130" s="305"/>
      <c r="G130" s="305"/>
      <c r="H130" s="305"/>
      <c r="I130" s="305"/>
      <c r="J130" s="306"/>
      <c r="K130" s="60"/>
    </row>
    <row r="131" spans="1:11" s="55" customFormat="1" ht="16.95" customHeight="1" x14ac:dyDescent="0.3">
      <c r="A131" s="53"/>
      <c r="B131" s="304"/>
      <c r="C131" s="305"/>
      <c r="D131" s="305"/>
      <c r="E131" s="305"/>
      <c r="F131" s="305"/>
      <c r="G131" s="305"/>
      <c r="H131" s="305"/>
      <c r="I131" s="305"/>
      <c r="J131" s="306"/>
      <c r="K131" s="60"/>
    </row>
    <row r="132" spans="1:11" s="55" customFormat="1" x14ac:dyDescent="0.3">
      <c r="A132" s="53"/>
      <c r="B132" s="304"/>
      <c r="C132" s="305"/>
      <c r="D132" s="305"/>
      <c r="E132" s="305"/>
      <c r="F132" s="305"/>
      <c r="G132" s="305"/>
      <c r="H132" s="305"/>
      <c r="I132" s="305"/>
      <c r="J132" s="306"/>
      <c r="K132" s="60"/>
    </row>
    <row r="133" spans="1:11" s="55" customFormat="1" x14ac:dyDescent="0.3">
      <c r="A133" s="53"/>
      <c r="B133" s="304"/>
      <c r="C133" s="305"/>
      <c r="D133" s="305"/>
      <c r="E133" s="305"/>
      <c r="F133" s="305"/>
      <c r="G133" s="305"/>
      <c r="H133" s="305"/>
      <c r="I133" s="305"/>
      <c r="J133" s="306"/>
      <c r="K133" s="60"/>
    </row>
    <row r="134" spans="1:11" s="55" customFormat="1" x14ac:dyDescent="0.3">
      <c r="A134" s="53"/>
      <c r="B134" s="304"/>
      <c r="C134" s="305"/>
      <c r="D134" s="305"/>
      <c r="E134" s="305"/>
      <c r="F134" s="305"/>
      <c r="G134" s="305"/>
      <c r="H134" s="305"/>
      <c r="I134" s="305"/>
      <c r="J134" s="306"/>
      <c r="K134" s="60"/>
    </row>
    <row r="135" spans="1:11" s="55" customFormat="1" x14ac:dyDescent="0.3">
      <c r="A135" s="53"/>
      <c r="B135" s="304"/>
      <c r="C135" s="305"/>
      <c r="D135" s="305"/>
      <c r="E135" s="305"/>
      <c r="F135" s="305"/>
      <c r="G135" s="305"/>
      <c r="H135" s="305"/>
      <c r="I135" s="305"/>
      <c r="J135" s="306"/>
      <c r="K135" s="60"/>
    </row>
    <row r="136" spans="1:11" s="55" customFormat="1" x14ac:dyDescent="0.3">
      <c r="A136" s="53"/>
      <c r="B136" s="304"/>
      <c r="C136" s="305"/>
      <c r="D136" s="305"/>
      <c r="E136" s="305"/>
      <c r="F136" s="305"/>
      <c r="G136" s="305"/>
      <c r="H136" s="305"/>
      <c r="I136" s="305"/>
      <c r="J136" s="306"/>
      <c r="K136" s="60"/>
    </row>
    <row r="137" spans="1:11" s="55" customFormat="1" x14ac:dyDescent="0.3">
      <c r="A137" s="53"/>
      <c r="B137" s="304"/>
      <c r="C137" s="305"/>
      <c r="D137" s="305"/>
      <c r="E137" s="305"/>
      <c r="F137" s="305"/>
      <c r="G137" s="305"/>
      <c r="H137" s="305"/>
      <c r="I137" s="305"/>
      <c r="J137" s="306"/>
      <c r="K137" s="60"/>
    </row>
    <row r="138" spans="1:11" s="55" customFormat="1" x14ac:dyDescent="0.3">
      <c r="A138" s="53"/>
      <c r="B138" s="307"/>
      <c r="C138" s="308"/>
      <c r="D138" s="308"/>
      <c r="E138" s="308"/>
      <c r="F138" s="308"/>
      <c r="G138" s="308"/>
      <c r="H138" s="308"/>
      <c r="I138" s="308"/>
      <c r="J138" s="309"/>
      <c r="K138" s="60"/>
    </row>
    <row r="139" spans="1:11" s="55" customFormat="1" ht="15" customHeight="1" x14ac:dyDescent="0.3">
      <c r="A139" s="53"/>
      <c r="B139" s="79"/>
      <c r="C139" s="80"/>
      <c r="D139" s="81"/>
      <c r="E139" s="81"/>
      <c r="F139" s="81"/>
      <c r="G139" s="81"/>
      <c r="H139" s="81"/>
      <c r="I139" s="79"/>
      <c r="J139" s="79"/>
      <c r="K139" s="60"/>
    </row>
    <row r="140" spans="1:11" s="9" customFormat="1" x14ac:dyDescent="0.3">
      <c r="B140" s="117" t="s">
        <v>231</v>
      </c>
      <c r="C140" s="63"/>
      <c r="D140" s="63"/>
      <c r="E140" s="63"/>
      <c r="F140" s="63"/>
      <c r="G140" s="63"/>
      <c r="H140" s="63"/>
      <c r="I140" s="63"/>
      <c r="J140" s="63"/>
      <c r="K140" s="1"/>
    </row>
    <row r="141" spans="1:11" x14ac:dyDescent="0.3">
      <c r="A141" s="9"/>
      <c r="B141" s="236"/>
      <c r="C141" s="216"/>
      <c r="D141" s="216"/>
      <c r="E141" s="216"/>
      <c r="F141" s="216"/>
      <c r="G141" s="216"/>
      <c r="H141" s="216"/>
      <c r="I141" s="216"/>
      <c r="J141" s="217"/>
      <c r="K141" s="1"/>
    </row>
    <row r="142" spans="1:11" x14ac:dyDescent="0.3">
      <c r="A142" s="9"/>
      <c r="B142" s="218"/>
      <c r="C142" s="219"/>
      <c r="D142" s="219"/>
      <c r="E142" s="219"/>
      <c r="F142" s="219"/>
      <c r="G142" s="219"/>
      <c r="H142" s="219"/>
      <c r="I142" s="219"/>
      <c r="J142" s="220"/>
      <c r="K142" s="1"/>
    </row>
    <row r="143" spans="1:11" x14ac:dyDescent="0.3">
      <c r="A143" s="9"/>
      <c r="B143" s="218"/>
      <c r="C143" s="219"/>
      <c r="D143" s="219"/>
      <c r="E143" s="219"/>
      <c r="F143" s="219"/>
      <c r="G143" s="219"/>
      <c r="H143" s="219"/>
      <c r="I143" s="219"/>
      <c r="J143" s="220"/>
      <c r="K143" s="1"/>
    </row>
    <row r="144" spans="1:11" x14ac:dyDescent="0.3">
      <c r="A144" s="9"/>
      <c r="B144" s="218"/>
      <c r="C144" s="219"/>
      <c r="D144" s="219"/>
      <c r="E144" s="219"/>
      <c r="F144" s="219"/>
      <c r="G144" s="219"/>
      <c r="H144" s="219"/>
      <c r="I144" s="219"/>
      <c r="J144" s="220"/>
      <c r="K144" s="1"/>
    </row>
    <row r="145" spans="1:11" x14ac:dyDescent="0.3">
      <c r="A145" s="9"/>
      <c r="B145" s="218"/>
      <c r="C145" s="219"/>
      <c r="D145" s="219"/>
      <c r="E145" s="219"/>
      <c r="F145" s="219"/>
      <c r="G145" s="219"/>
      <c r="H145" s="219"/>
      <c r="I145" s="219"/>
      <c r="J145" s="220"/>
      <c r="K145" s="1"/>
    </row>
    <row r="146" spans="1:11" x14ac:dyDescent="0.3">
      <c r="A146" s="9"/>
      <c r="B146" s="221"/>
      <c r="C146" s="222"/>
      <c r="D146" s="222"/>
      <c r="E146" s="222"/>
      <c r="F146" s="222"/>
      <c r="G146" s="222"/>
      <c r="H146" s="222"/>
      <c r="I146" s="222"/>
      <c r="J146" s="223"/>
      <c r="K146" s="1"/>
    </row>
    <row r="147" spans="1:11" s="9" customFormat="1" x14ac:dyDescent="0.3">
      <c r="B147" s="64"/>
      <c r="C147" s="64"/>
      <c r="D147" s="64"/>
      <c r="E147" s="64"/>
      <c r="F147" s="64"/>
      <c r="G147" s="64"/>
      <c r="H147" s="64"/>
      <c r="I147" s="64"/>
      <c r="J147" s="64"/>
      <c r="K147" s="1"/>
    </row>
    <row r="148" spans="1:11" s="9" customFormat="1" ht="15.6" x14ac:dyDescent="0.3">
      <c r="B148" s="87" t="s">
        <v>215</v>
      </c>
      <c r="C148" s="63"/>
      <c r="D148" s="63"/>
      <c r="E148" s="63"/>
      <c r="F148" s="63"/>
      <c r="G148" s="63"/>
      <c r="H148" s="63"/>
      <c r="I148" s="63"/>
      <c r="J148" s="63"/>
      <c r="K148" s="1"/>
    </row>
    <row r="149" spans="1:11" s="9" customFormat="1" ht="15.6" x14ac:dyDescent="0.3">
      <c r="B149" s="87" t="s">
        <v>78</v>
      </c>
      <c r="C149" s="63"/>
      <c r="D149" s="63"/>
      <c r="E149" s="63"/>
      <c r="F149" s="63"/>
      <c r="G149" s="63"/>
      <c r="H149" s="63"/>
      <c r="I149" s="63"/>
      <c r="J149" s="63"/>
      <c r="K149" s="1"/>
    </row>
    <row r="150" spans="1:11" x14ac:dyDescent="0.3">
      <c r="A150" s="9"/>
      <c r="B150" s="236"/>
      <c r="C150" s="216"/>
      <c r="D150" s="216"/>
      <c r="E150" s="216"/>
      <c r="F150" s="216"/>
      <c r="G150" s="216"/>
      <c r="H150" s="216"/>
      <c r="I150" s="216"/>
      <c r="J150" s="217"/>
      <c r="K150" s="1"/>
    </row>
    <row r="151" spans="1:11" x14ac:dyDescent="0.3">
      <c r="A151" s="9"/>
      <c r="B151" s="218"/>
      <c r="C151" s="219"/>
      <c r="D151" s="219"/>
      <c r="E151" s="219"/>
      <c r="F151" s="219"/>
      <c r="G151" s="219"/>
      <c r="H151" s="219"/>
      <c r="I151" s="219"/>
      <c r="J151" s="220"/>
      <c r="K151" s="1"/>
    </row>
    <row r="152" spans="1:11" x14ac:dyDescent="0.3">
      <c r="A152" s="9"/>
      <c r="B152" s="218"/>
      <c r="C152" s="219"/>
      <c r="D152" s="219"/>
      <c r="E152" s="219"/>
      <c r="F152" s="219"/>
      <c r="G152" s="219"/>
      <c r="H152" s="219"/>
      <c r="I152" s="219"/>
      <c r="J152" s="220"/>
      <c r="K152" s="1"/>
    </row>
    <row r="153" spans="1:11" x14ac:dyDescent="0.3">
      <c r="A153" s="9"/>
      <c r="B153" s="218"/>
      <c r="C153" s="219"/>
      <c r="D153" s="219"/>
      <c r="E153" s="219"/>
      <c r="F153" s="219"/>
      <c r="G153" s="219"/>
      <c r="H153" s="219"/>
      <c r="I153" s="219"/>
      <c r="J153" s="220"/>
      <c r="K153" s="1"/>
    </row>
    <row r="154" spans="1:11" x14ac:dyDescent="0.3">
      <c r="A154" s="9"/>
      <c r="B154" s="221"/>
      <c r="C154" s="222"/>
      <c r="D154" s="222"/>
      <c r="E154" s="222"/>
      <c r="F154" s="222"/>
      <c r="G154" s="222"/>
      <c r="H154" s="222"/>
      <c r="I154" s="222"/>
      <c r="J154" s="223"/>
      <c r="K154" s="1"/>
    </row>
    <row r="155" spans="1:11" s="9" customFormat="1" x14ac:dyDescent="0.3">
      <c r="B155" s="64"/>
      <c r="C155" s="64"/>
      <c r="D155" s="64"/>
      <c r="E155" s="64"/>
      <c r="F155" s="64"/>
      <c r="G155" s="64"/>
      <c r="H155" s="64"/>
      <c r="I155" s="64"/>
      <c r="J155" s="64"/>
      <c r="K155" s="1"/>
    </row>
    <row r="156" spans="1:11" s="9" customFormat="1" ht="15.6" x14ac:dyDescent="0.3">
      <c r="B156" s="87" t="s">
        <v>216</v>
      </c>
      <c r="C156" s="64"/>
      <c r="D156" s="64"/>
      <c r="E156" s="64"/>
      <c r="F156" s="64"/>
      <c r="G156" s="64"/>
      <c r="H156" s="64"/>
      <c r="I156" s="64"/>
      <c r="J156" s="64"/>
      <c r="K156" s="1"/>
    </row>
    <row r="157" spans="1:11" s="9" customFormat="1" ht="15.6" x14ac:dyDescent="0.3">
      <c r="B157" s="87" t="s">
        <v>79</v>
      </c>
      <c r="C157" s="64"/>
      <c r="D157" s="64"/>
      <c r="E157" s="64"/>
      <c r="F157" s="64"/>
      <c r="G157" s="64"/>
      <c r="H157" s="64"/>
      <c r="I157" s="64"/>
      <c r="J157" s="64"/>
      <c r="K157" s="1"/>
    </row>
    <row r="158" spans="1:11" x14ac:dyDescent="0.3">
      <c r="A158" s="9"/>
      <c r="B158" s="215"/>
      <c r="C158" s="216"/>
      <c r="D158" s="216"/>
      <c r="E158" s="216"/>
      <c r="F158" s="216"/>
      <c r="G158" s="216"/>
      <c r="H158" s="216"/>
      <c r="I158" s="216"/>
      <c r="J158" s="217"/>
      <c r="K158" s="1"/>
    </row>
    <row r="159" spans="1:11" x14ac:dyDescent="0.3">
      <c r="A159" s="9"/>
      <c r="B159" s="218"/>
      <c r="C159" s="219"/>
      <c r="D159" s="219"/>
      <c r="E159" s="219"/>
      <c r="F159" s="219"/>
      <c r="G159" s="219"/>
      <c r="H159" s="219"/>
      <c r="I159" s="219"/>
      <c r="J159" s="220"/>
      <c r="K159" s="1"/>
    </row>
    <row r="160" spans="1:11" x14ac:dyDescent="0.3">
      <c r="A160" s="9"/>
      <c r="B160" s="218"/>
      <c r="C160" s="219"/>
      <c r="D160" s="219"/>
      <c r="E160" s="219"/>
      <c r="F160" s="219"/>
      <c r="G160" s="219"/>
      <c r="H160" s="219"/>
      <c r="I160" s="219"/>
      <c r="J160" s="220"/>
      <c r="K160" s="1"/>
    </row>
    <row r="161" spans="1:11" x14ac:dyDescent="0.3">
      <c r="A161" s="9"/>
      <c r="B161" s="218"/>
      <c r="C161" s="219"/>
      <c r="D161" s="219"/>
      <c r="E161" s="219"/>
      <c r="F161" s="219"/>
      <c r="G161" s="219"/>
      <c r="H161" s="219"/>
      <c r="I161" s="219"/>
      <c r="J161" s="220"/>
      <c r="K161" s="1"/>
    </row>
    <row r="162" spans="1:11" x14ac:dyDescent="0.3">
      <c r="A162" s="9"/>
      <c r="B162" s="221"/>
      <c r="C162" s="222"/>
      <c r="D162" s="222"/>
      <c r="E162" s="222"/>
      <c r="F162" s="222"/>
      <c r="G162" s="222"/>
      <c r="H162" s="222"/>
      <c r="I162" s="222"/>
      <c r="J162" s="223"/>
      <c r="K162" s="1"/>
    </row>
    <row r="163" spans="1:11" x14ac:dyDescent="0.3">
      <c r="A163" s="9"/>
      <c r="B163" s="53"/>
      <c r="C163" s="9"/>
      <c r="D163" s="9"/>
      <c r="E163" s="9"/>
      <c r="F163" s="9"/>
      <c r="G163" s="9"/>
      <c r="H163" s="9"/>
      <c r="I163" s="9"/>
      <c r="J163" s="9"/>
      <c r="K163" s="1"/>
    </row>
    <row r="164" spans="1:11" ht="15.6" thickBot="1" x14ac:dyDescent="0.35">
      <c r="A164" s="56"/>
      <c r="B164" s="69"/>
      <c r="C164" s="69"/>
      <c r="D164" s="69"/>
      <c r="E164" s="69"/>
      <c r="F164" s="69"/>
      <c r="G164" s="69"/>
      <c r="H164" s="69"/>
      <c r="I164" s="69"/>
      <c r="J164" s="69"/>
      <c r="K164" s="70"/>
    </row>
    <row r="165" spans="1:11" x14ac:dyDescent="0.3">
      <c r="A165" s="53"/>
      <c r="B165" s="71"/>
      <c r="C165" s="71"/>
      <c r="D165" s="71"/>
      <c r="E165" s="71"/>
      <c r="F165" s="71"/>
      <c r="G165" s="71"/>
      <c r="H165" s="71"/>
      <c r="I165" s="71"/>
      <c r="J165" s="71"/>
      <c r="K165" s="60"/>
    </row>
    <row r="166" spans="1:11" ht="17.399999999999999" x14ac:dyDescent="0.3">
      <c r="A166" s="9"/>
      <c r="B166" s="86" t="s">
        <v>114</v>
      </c>
      <c r="C166" s="9"/>
      <c r="D166" s="9"/>
      <c r="E166" s="9"/>
      <c r="F166" s="9"/>
      <c r="G166" s="9"/>
      <c r="H166" s="9"/>
      <c r="I166" s="9"/>
      <c r="J166" s="9"/>
      <c r="K166" s="1"/>
    </row>
    <row r="167" spans="1:11" s="9" customFormat="1" ht="14.25" customHeight="1" x14ac:dyDescent="0.3">
      <c r="B167" s="346" t="s">
        <v>180</v>
      </c>
      <c r="C167" s="346"/>
      <c r="D167" s="346"/>
      <c r="E167" s="346"/>
      <c r="F167" s="346"/>
      <c r="G167" s="346"/>
      <c r="H167" s="346"/>
      <c r="I167" s="346"/>
      <c r="J167" s="346"/>
      <c r="K167" s="1"/>
    </row>
    <row r="168" spans="1:11" s="9" customFormat="1" ht="14.25" customHeight="1" x14ac:dyDescent="0.3">
      <c r="B168" s="346"/>
      <c r="C168" s="346"/>
      <c r="D168" s="346"/>
      <c r="E168" s="346"/>
      <c r="F168" s="346"/>
      <c r="G168" s="346"/>
      <c r="H168" s="346"/>
      <c r="I168" s="346"/>
      <c r="J168" s="346"/>
      <c r="K168" s="1"/>
    </row>
    <row r="169" spans="1:11" s="9" customFormat="1" ht="14.25" customHeight="1" x14ac:dyDescent="0.3">
      <c r="B169" s="346"/>
      <c r="C169" s="346"/>
      <c r="D169" s="346"/>
      <c r="E169" s="346"/>
      <c r="F169" s="346"/>
      <c r="G169" s="346"/>
      <c r="H169" s="346"/>
      <c r="I169" s="346"/>
      <c r="J169" s="346"/>
      <c r="K169" s="1"/>
    </row>
    <row r="170" spans="1:11" s="9" customFormat="1" ht="14.25" customHeight="1" x14ac:dyDescent="0.3">
      <c r="B170" s="346"/>
      <c r="C170" s="346"/>
      <c r="D170" s="346"/>
      <c r="E170" s="346"/>
      <c r="F170" s="346"/>
      <c r="G170" s="346"/>
      <c r="H170" s="346"/>
      <c r="I170" s="346"/>
      <c r="J170" s="346"/>
      <c r="K170" s="1"/>
    </row>
    <row r="171" spans="1:11" s="9" customFormat="1" ht="14.25" customHeight="1" x14ac:dyDescent="0.3">
      <c r="B171" s="346"/>
      <c r="C171" s="346"/>
      <c r="D171" s="346"/>
      <c r="E171" s="346"/>
      <c r="F171" s="346"/>
      <c r="G171" s="346"/>
      <c r="H171" s="346"/>
      <c r="I171" s="346"/>
      <c r="J171" s="346"/>
      <c r="K171" s="1"/>
    </row>
    <row r="172" spans="1:11" s="9" customFormat="1" ht="14.25" customHeight="1" x14ac:dyDescent="0.3">
      <c r="B172" s="346"/>
      <c r="C172" s="346"/>
      <c r="D172" s="346"/>
      <c r="E172" s="346"/>
      <c r="F172" s="346"/>
      <c r="G172" s="346"/>
      <c r="H172" s="346"/>
      <c r="I172" s="346"/>
      <c r="J172" s="346"/>
      <c r="K172" s="1"/>
    </row>
    <row r="173" spans="1:11" s="9" customFormat="1" ht="14.25" customHeight="1" x14ac:dyDescent="0.3">
      <c r="B173" s="346"/>
      <c r="C173" s="346"/>
      <c r="D173" s="346"/>
      <c r="E173" s="346"/>
      <c r="F173" s="346"/>
      <c r="G173" s="346"/>
      <c r="H173" s="346"/>
      <c r="I173" s="346"/>
      <c r="J173" s="346"/>
      <c r="K173" s="1"/>
    </row>
    <row r="174" spans="1:11" s="9" customFormat="1" ht="14.25" customHeight="1" x14ac:dyDescent="0.3">
      <c r="B174" s="346"/>
      <c r="C174" s="346"/>
      <c r="D174" s="346"/>
      <c r="E174" s="346"/>
      <c r="F174" s="346"/>
      <c r="G174" s="346"/>
      <c r="H174" s="346"/>
      <c r="I174" s="346"/>
      <c r="J174" s="346"/>
      <c r="K174" s="1"/>
    </row>
    <row r="175" spans="1:11" s="9" customFormat="1" ht="14.25" customHeight="1" x14ac:dyDescent="0.3">
      <c r="B175" s="346"/>
      <c r="C175" s="346"/>
      <c r="D175" s="346"/>
      <c r="E175" s="346"/>
      <c r="F175" s="346"/>
      <c r="G175" s="346"/>
      <c r="H175" s="346"/>
      <c r="I175" s="346"/>
      <c r="J175" s="346"/>
      <c r="K175" s="1"/>
    </row>
    <row r="176" spans="1:11" s="9" customFormat="1" ht="14.25" customHeight="1" x14ac:dyDescent="0.3">
      <c r="B176" s="346"/>
      <c r="C176" s="346"/>
      <c r="D176" s="346"/>
      <c r="E176" s="346"/>
      <c r="F176" s="346"/>
      <c r="G176" s="346"/>
      <c r="H176" s="346"/>
      <c r="I176" s="346"/>
      <c r="J176" s="346"/>
      <c r="K176" s="1"/>
    </row>
    <row r="177" spans="1:11" s="9" customFormat="1" ht="14.25" customHeight="1" x14ac:dyDescent="0.3">
      <c r="B177" s="346"/>
      <c r="C177" s="346"/>
      <c r="D177" s="346"/>
      <c r="E177" s="346"/>
      <c r="F177" s="346"/>
      <c r="G177" s="346"/>
      <c r="H177" s="346"/>
      <c r="I177" s="346"/>
      <c r="J177" s="346"/>
      <c r="K177" s="1"/>
    </row>
    <row r="178" spans="1:11" s="9" customFormat="1" ht="14.25" customHeight="1" x14ac:dyDescent="0.3">
      <c r="B178" s="346"/>
      <c r="C178" s="346"/>
      <c r="D178" s="346"/>
      <c r="E178" s="346"/>
      <c r="F178" s="346"/>
      <c r="G178" s="346"/>
      <c r="H178" s="346"/>
      <c r="I178" s="346"/>
      <c r="J178" s="346"/>
      <c r="K178" s="1"/>
    </row>
    <row r="179" spans="1:11" s="9" customFormat="1" ht="14.25" customHeight="1" x14ac:dyDescent="0.3">
      <c r="B179" s="346"/>
      <c r="C179" s="346"/>
      <c r="D179" s="346"/>
      <c r="E179" s="346"/>
      <c r="F179" s="346"/>
      <c r="G179" s="346"/>
      <c r="H179" s="346"/>
      <c r="I179" s="346"/>
      <c r="J179" s="346"/>
      <c r="K179" s="1"/>
    </row>
    <row r="180" spans="1:11" s="9" customFormat="1" ht="14.25" customHeight="1" x14ac:dyDescent="0.3">
      <c r="B180" s="346"/>
      <c r="C180" s="346"/>
      <c r="D180" s="346"/>
      <c r="E180" s="346"/>
      <c r="F180" s="346"/>
      <c r="G180" s="346"/>
      <c r="H180" s="346"/>
      <c r="I180" s="346"/>
      <c r="J180" s="346"/>
      <c r="K180" s="1"/>
    </row>
    <row r="181" spans="1:11" s="9" customFormat="1" ht="14.25" customHeight="1" x14ac:dyDescent="0.3">
      <c r="B181" s="346"/>
      <c r="C181" s="346"/>
      <c r="D181" s="346"/>
      <c r="E181" s="346"/>
      <c r="F181" s="346"/>
      <c r="G181" s="346"/>
      <c r="H181" s="346"/>
      <c r="I181" s="346"/>
      <c r="J181" s="346"/>
      <c r="K181" s="1"/>
    </row>
    <row r="182" spans="1:11" s="9" customFormat="1" ht="14.25" customHeight="1" x14ac:dyDescent="0.3">
      <c r="B182" s="346"/>
      <c r="C182" s="346"/>
      <c r="D182" s="346"/>
      <c r="E182" s="346"/>
      <c r="F182" s="346"/>
      <c r="G182" s="346"/>
      <c r="H182" s="346"/>
      <c r="I182" s="346"/>
      <c r="J182" s="346"/>
      <c r="K182" s="1"/>
    </row>
    <row r="183" spans="1:11" s="9" customFormat="1" ht="14.25" customHeight="1" x14ac:dyDescent="0.3">
      <c r="B183" s="346"/>
      <c r="C183" s="346"/>
      <c r="D183" s="346"/>
      <c r="E183" s="346"/>
      <c r="F183" s="346"/>
      <c r="G183" s="346"/>
      <c r="H183" s="346"/>
      <c r="I183" s="346"/>
      <c r="J183" s="346"/>
      <c r="K183" s="1"/>
    </row>
    <row r="184" spans="1:11" s="9" customFormat="1" ht="14.25" customHeight="1" x14ac:dyDescent="0.3">
      <c r="B184" s="346"/>
      <c r="C184" s="346"/>
      <c r="D184" s="346"/>
      <c r="E184" s="346"/>
      <c r="F184" s="346"/>
      <c r="G184" s="346"/>
      <c r="H184" s="346"/>
      <c r="I184" s="346"/>
      <c r="J184" s="346"/>
      <c r="K184" s="1"/>
    </row>
    <row r="185" spans="1:11" s="9" customFormat="1" ht="14.25" customHeight="1" x14ac:dyDescent="0.3">
      <c r="B185" s="346"/>
      <c r="C185" s="346"/>
      <c r="D185" s="346"/>
      <c r="E185" s="346"/>
      <c r="F185" s="346"/>
      <c r="G185" s="346"/>
      <c r="H185" s="346"/>
      <c r="I185" s="346"/>
      <c r="J185" s="346"/>
      <c r="K185" s="1"/>
    </row>
    <row r="186" spans="1:11" s="9" customFormat="1" ht="14.25" customHeight="1" x14ac:dyDescent="0.3">
      <c r="B186" s="74"/>
      <c r="C186" s="74"/>
      <c r="D186" s="74"/>
      <c r="E186" s="74"/>
      <c r="F186" s="74"/>
      <c r="G186" s="74"/>
      <c r="H186" s="74"/>
      <c r="I186" s="74"/>
      <c r="J186" s="74"/>
    </row>
    <row r="187" spans="1:11" s="9" customFormat="1" x14ac:dyDescent="0.3">
      <c r="B187" s="265" t="s">
        <v>61</v>
      </c>
      <c r="C187" s="265"/>
      <c r="D187" s="265"/>
      <c r="E187" s="265"/>
      <c r="F187" s="265"/>
      <c r="G187" s="265"/>
      <c r="H187" s="265"/>
      <c r="I187" s="265"/>
      <c r="K187" s="60"/>
    </row>
    <row r="188" spans="1:11" s="9" customFormat="1" x14ac:dyDescent="0.3">
      <c r="B188" s="265" t="s">
        <v>60</v>
      </c>
      <c r="C188" s="265"/>
      <c r="D188" s="265"/>
      <c r="E188" s="265"/>
      <c r="F188" s="265"/>
      <c r="G188" s="75"/>
      <c r="H188" s="91"/>
      <c r="I188" s="92"/>
      <c r="J188" s="76"/>
      <c r="K188" s="60"/>
    </row>
    <row r="189" spans="1:11" s="9" customFormat="1" x14ac:dyDescent="0.3">
      <c r="B189" s="77"/>
      <c r="C189" s="77"/>
      <c r="D189" s="77"/>
      <c r="E189" s="77"/>
      <c r="F189" s="77"/>
      <c r="G189" s="75"/>
      <c r="I189" s="72"/>
      <c r="J189" s="76"/>
      <c r="K189" s="60"/>
    </row>
    <row r="190" spans="1:11" s="55" customFormat="1" x14ac:dyDescent="0.3">
      <c r="A190" s="53"/>
      <c r="B190" s="89" t="s">
        <v>133</v>
      </c>
      <c r="C190" s="73"/>
      <c r="D190" s="73"/>
      <c r="E190" s="73"/>
      <c r="F190" s="73"/>
      <c r="G190" s="73"/>
      <c r="H190" s="73"/>
      <c r="I190" s="73"/>
      <c r="J190" s="73"/>
      <c r="K190" s="60"/>
    </row>
    <row r="191" spans="1:11" s="55" customFormat="1" x14ac:dyDescent="0.3">
      <c r="A191" s="53"/>
      <c r="B191" s="310" t="s">
        <v>221</v>
      </c>
      <c r="C191" s="310"/>
      <c r="D191" s="310"/>
      <c r="E191" s="310"/>
      <c r="F191" s="310"/>
      <c r="G191" s="310"/>
      <c r="H191" s="310"/>
      <c r="I191" s="310"/>
      <c r="J191" s="310"/>
      <c r="K191" s="60"/>
    </row>
    <row r="192" spans="1:11" s="55" customFormat="1" x14ac:dyDescent="0.3">
      <c r="A192" s="53"/>
      <c r="B192" s="310"/>
      <c r="C192" s="310"/>
      <c r="D192" s="310"/>
      <c r="E192" s="310"/>
      <c r="F192" s="310"/>
      <c r="G192" s="310"/>
      <c r="H192" s="310"/>
      <c r="I192" s="310"/>
      <c r="J192" s="310"/>
      <c r="K192" s="60"/>
    </row>
    <row r="193" spans="1:11" s="55" customFormat="1" x14ac:dyDescent="0.3">
      <c r="A193" s="53"/>
      <c r="B193" s="311"/>
      <c r="C193" s="311"/>
      <c r="D193" s="311"/>
      <c r="E193" s="311"/>
      <c r="F193" s="311"/>
      <c r="G193" s="311"/>
      <c r="H193" s="311"/>
      <c r="I193" s="311"/>
      <c r="J193" s="311"/>
      <c r="K193" s="60"/>
    </row>
    <row r="194" spans="1:11" x14ac:dyDescent="0.3">
      <c r="A194" s="9"/>
      <c r="B194" s="279"/>
      <c r="C194" s="279"/>
      <c r="D194" s="279"/>
      <c r="E194" s="279"/>
      <c r="F194" s="279"/>
      <c r="G194" s="279"/>
      <c r="H194" s="279"/>
      <c r="I194" s="279"/>
      <c r="J194" s="279"/>
      <c r="K194" s="1"/>
    </row>
    <row r="195" spans="1:11" x14ac:dyDescent="0.3">
      <c r="A195" s="9"/>
      <c r="B195" s="279"/>
      <c r="C195" s="279"/>
      <c r="D195" s="279"/>
      <c r="E195" s="279"/>
      <c r="F195" s="279"/>
      <c r="G195" s="279"/>
      <c r="H195" s="279"/>
      <c r="I195" s="279"/>
      <c r="J195" s="279"/>
      <c r="K195" s="1"/>
    </row>
    <row r="196" spans="1:11" x14ac:dyDescent="0.3">
      <c r="A196" s="9"/>
      <c r="B196" s="279"/>
      <c r="C196" s="279"/>
      <c r="D196" s="279"/>
      <c r="E196" s="279"/>
      <c r="F196" s="279"/>
      <c r="G196" s="279"/>
      <c r="H196" s="279"/>
      <c r="I196" s="279"/>
      <c r="J196" s="279"/>
      <c r="K196" s="1"/>
    </row>
    <row r="197" spans="1:11" x14ac:dyDescent="0.3">
      <c r="A197" s="9"/>
      <c r="B197" s="279"/>
      <c r="C197" s="279"/>
      <c r="D197" s="279"/>
      <c r="E197" s="279"/>
      <c r="F197" s="279"/>
      <c r="G197" s="279"/>
      <c r="H197" s="279"/>
      <c r="I197" s="279"/>
      <c r="J197" s="279"/>
      <c r="K197" s="1"/>
    </row>
    <row r="198" spans="1:11" x14ac:dyDescent="0.3">
      <c r="A198" s="9"/>
      <c r="B198" s="279"/>
      <c r="C198" s="279"/>
      <c r="D198" s="279"/>
      <c r="E198" s="279"/>
      <c r="F198" s="279"/>
      <c r="G198" s="279"/>
      <c r="H198" s="279"/>
      <c r="I198" s="279"/>
      <c r="J198" s="279"/>
      <c r="K198" s="1"/>
    </row>
    <row r="199" spans="1:11" x14ac:dyDescent="0.3">
      <c r="A199" s="9"/>
      <c r="B199" s="279"/>
      <c r="C199" s="279"/>
      <c r="D199" s="279"/>
      <c r="E199" s="279"/>
      <c r="F199" s="279"/>
      <c r="G199" s="279"/>
      <c r="H199" s="279"/>
      <c r="I199" s="279"/>
      <c r="J199" s="279"/>
      <c r="K199" s="1"/>
    </row>
    <row r="200" spans="1:11" x14ac:dyDescent="0.3">
      <c r="A200" s="9"/>
      <c r="B200" s="279"/>
      <c r="C200" s="279"/>
      <c r="D200" s="279"/>
      <c r="E200" s="279"/>
      <c r="F200" s="279"/>
      <c r="G200" s="279"/>
      <c r="H200" s="279"/>
      <c r="I200" s="279"/>
      <c r="J200" s="279"/>
      <c r="K200" s="1"/>
    </row>
    <row r="201" spans="1:11" x14ac:dyDescent="0.3">
      <c r="A201" s="9"/>
      <c r="B201" s="279"/>
      <c r="C201" s="279"/>
      <c r="D201" s="279"/>
      <c r="E201" s="279"/>
      <c r="F201" s="279"/>
      <c r="G201" s="279"/>
      <c r="H201" s="279"/>
      <c r="I201" s="279"/>
      <c r="J201" s="279"/>
      <c r="K201" s="1"/>
    </row>
    <row r="202" spans="1:11" x14ac:dyDescent="0.3">
      <c r="A202" s="9"/>
      <c r="B202" s="279"/>
      <c r="C202" s="279"/>
      <c r="D202" s="279"/>
      <c r="E202" s="279"/>
      <c r="F202" s="279"/>
      <c r="G202" s="279"/>
      <c r="H202" s="279"/>
      <c r="I202" s="279"/>
      <c r="J202" s="279"/>
      <c r="K202" s="1"/>
    </row>
    <row r="203" spans="1:11" x14ac:dyDescent="0.3">
      <c r="A203" s="9"/>
      <c r="B203" s="9"/>
      <c r="C203" s="9"/>
      <c r="D203" s="9"/>
      <c r="E203" s="9"/>
      <c r="F203" s="9"/>
      <c r="G203" s="9"/>
      <c r="H203" s="9"/>
      <c r="I203" s="9"/>
      <c r="J203" s="9"/>
      <c r="K203" s="1"/>
    </row>
    <row r="204" spans="1:11" s="55" customFormat="1" x14ac:dyDescent="0.3">
      <c r="A204" s="53"/>
      <c r="B204" s="89" t="s">
        <v>134</v>
      </c>
      <c r="C204" s="73"/>
      <c r="D204" s="73"/>
      <c r="E204" s="73"/>
      <c r="F204" s="73"/>
      <c r="G204" s="73"/>
      <c r="H204" s="73"/>
      <c r="I204" s="73"/>
      <c r="J204" s="73"/>
      <c r="K204" s="60"/>
    </row>
    <row r="205" spans="1:11" s="55" customFormat="1" x14ac:dyDescent="0.3">
      <c r="A205" s="53"/>
      <c r="B205" s="253" t="s">
        <v>232</v>
      </c>
      <c r="C205" s="254"/>
      <c r="D205" s="254"/>
      <c r="E205" s="254"/>
      <c r="F205" s="254"/>
      <c r="G205" s="254"/>
      <c r="H205" s="254"/>
      <c r="I205" s="254"/>
      <c r="J205" s="255"/>
      <c r="K205" s="60"/>
    </row>
    <row r="206" spans="1:11" s="55" customFormat="1" x14ac:dyDescent="0.3">
      <c r="A206" s="53"/>
      <c r="B206" s="256"/>
      <c r="C206" s="257"/>
      <c r="D206" s="257"/>
      <c r="E206" s="257"/>
      <c r="F206" s="257"/>
      <c r="G206" s="257"/>
      <c r="H206" s="257"/>
      <c r="I206" s="257"/>
      <c r="J206" s="258"/>
      <c r="K206" s="60"/>
    </row>
    <row r="207" spans="1:11" s="55" customFormat="1" x14ac:dyDescent="0.3">
      <c r="A207" s="53"/>
      <c r="B207" s="256"/>
      <c r="C207" s="257"/>
      <c r="D207" s="257"/>
      <c r="E207" s="257"/>
      <c r="F207" s="257"/>
      <c r="G207" s="257"/>
      <c r="H207" s="257"/>
      <c r="I207" s="257"/>
      <c r="J207" s="258"/>
      <c r="K207" s="60"/>
    </row>
    <row r="208" spans="1:11" s="55" customFormat="1" x14ac:dyDescent="0.3">
      <c r="A208" s="53"/>
      <c r="B208" s="256"/>
      <c r="C208" s="257"/>
      <c r="D208" s="257"/>
      <c r="E208" s="257"/>
      <c r="F208" s="257"/>
      <c r="G208" s="257"/>
      <c r="H208" s="257"/>
      <c r="I208" s="257"/>
      <c r="J208" s="258"/>
      <c r="K208" s="60"/>
    </row>
    <row r="209" spans="1:14" s="55" customFormat="1" x14ac:dyDescent="0.3">
      <c r="A209" s="53"/>
      <c r="B209" s="256"/>
      <c r="C209" s="257"/>
      <c r="D209" s="257"/>
      <c r="E209" s="257"/>
      <c r="F209" s="257"/>
      <c r="G209" s="257"/>
      <c r="H209" s="257"/>
      <c r="I209" s="257"/>
      <c r="J209" s="258"/>
      <c r="K209" s="60"/>
    </row>
    <row r="210" spans="1:14" s="55" customFormat="1" x14ac:dyDescent="0.3">
      <c r="A210" s="53"/>
      <c r="B210" s="256"/>
      <c r="C210" s="257"/>
      <c r="D210" s="257"/>
      <c r="E210" s="257"/>
      <c r="F210" s="257"/>
      <c r="G210" s="257"/>
      <c r="H210" s="257"/>
      <c r="I210" s="257"/>
      <c r="J210" s="258"/>
      <c r="K210" s="60"/>
    </row>
    <row r="211" spans="1:14" s="55" customFormat="1" x14ac:dyDescent="0.3">
      <c r="A211" s="53"/>
      <c r="B211" s="256"/>
      <c r="C211" s="257"/>
      <c r="D211" s="257"/>
      <c r="E211" s="257"/>
      <c r="F211" s="257"/>
      <c r="G211" s="257"/>
      <c r="H211" s="257"/>
      <c r="I211" s="257"/>
      <c r="J211" s="258"/>
      <c r="K211" s="60"/>
    </row>
    <row r="212" spans="1:14" s="55" customFormat="1" x14ac:dyDescent="0.3">
      <c r="A212" s="53"/>
      <c r="B212" s="256"/>
      <c r="C212" s="257"/>
      <c r="D212" s="257"/>
      <c r="E212" s="257"/>
      <c r="F212" s="257"/>
      <c r="G212" s="257"/>
      <c r="H212" s="257"/>
      <c r="I212" s="257"/>
      <c r="J212" s="258"/>
      <c r="K212" s="60"/>
    </row>
    <row r="213" spans="1:14" s="55" customFormat="1" x14ac:dyDescent="0.3">
      <c r="A213" s="53"/>
      <c r="B213" s="256"/>
      <c r="C213" s="257"/>
      <c r="D213" s="257"/>
      <c r="E213" s="257"/>
      <c r="F213" s="257"/>
      <c r="G213" s="257"/>
      <c r="H213" s="257"/>
      <c r="I213" s="257"/>
      <c r="J213" s="258"/>
      <c r="K213" s="60"/>
    </row>
    <row r="214" spans="1:14" s="55" customFormat="1" x14ac:dyDescent="0.3">
      <c r="A214" s="53"/>
      <c r="B214" s="256"/>
      <c r="C214" s="257"/>
      <c r="D214" s="257"/>
      <c r="E214" s="257"/>
      <c r="F214" s="257"/>
      <c r="G214" s="257"/>
      <c r="H214" s="257"/>
      <c r="I214" s="257"/>
      <c r="J214" s="258"/>
      <c r="K214" s="60"/>
    </row>
    <row r="215" spans="1:14" s="55" customFormat="1" x14ac:dyDescent="0.3">
      <c r="A215" s="53"/>
      <c r="B215" s="259"/>
      <c r="C215" s="260"/>
      <c r="D215" s="260"/>
      <c r="E215" s="260"/>
      <c r="F215" s="260"/>
      <c r="G215" s="260"/>
      <c r="H215" s="260"/>
      <c r="I215" s="260"/>
      <c r="J215" s="261"/>
      <c r="K215" s="60"/>
    </row>
    <row r="216" spans="1:14" x14ac:dyDescent="0.3">
      <c r="A216" s="9"/>
      <c r="B216" s="132" t="s">
        <v>141</v>
      </c>
      <c r="C216" s="9"/>
      <c r="D216" s="9"/>
      <c r="E216" s="9"/>
      <c r="F216" s="9"/>
      <c r="G216" s="9"/>
      <c r="H216" s="9"/>
      <c r="I216" s="9"/>
      <c r="J216" s="9"/>
      <c r="K216" s="1"/>
    </row>
    <row r="217" spans="1:14" ht="90.45" customHeight="1" x14ac:dyDescent="0.3">
      <c r="A217" s="9"/>
      <c r="B217" s="250" t="s">
        <v>222</v>
      </c>
      <c r="C217" s="250"/>
      <c r="D217" s="250"/>
      <c r="E217" s="250"/>
      <c r="F217" s="250"/>
      <c r="G217" s="250"/>
      <c r="H217" s="250"/>
      <c r="I217" s="250"/>
      <c r="J217" s="250"/>
      <c r="K217" s="1"/>
      <c r="L217" s="158"/>
    </row>
    <row r="218" spans="1:14" ht="30" customHeight="1" x14ac:dyDescent="0.3">
      <c r="A218" s="9"/>
      <c r="B218" s="250"/>
      <c r="C218" s="250"/>
      <c r="D218" s="250"/>
      <c r="E218" s="250"/>
      <c r="F218" s="250"/>
      <c r="G218" s="250"/>
      <c r="H218" s="250"/>
      <c r="I218" s="250"/>
      <c r="J218" s="250"/>
      <c r="K218" s="1"/>
      <c r="M218" s="156"/>
      <c r="N218" s="156"/>
    </row>
    <row r="219" spans="1:14" x14ac:dyDescent="0.3">
      <c r="A219" s="9"/>
      <c r="B219" s="250"/>
      <c r="C219" s="250"/>
      <c r="D219" s="250"/>
      <c r="E219" s="250"/>
      <c r="F219" s="250"/>
      <c r="G219" s="250"/>
      <c r="H219" s="250"/>
      <c r="I219" s="250"/>
      <c r="J219" s="250"/>
      <c r="K219" s="1"/>
      <c r="L219" s="158"/>
    </row>
    <row r="220" spans="1:14" x14ac:dyDescent="0.3">
      <c r="A220" s="9"/>
      <c r="B220" s="250"/>
      <c r="C220" s="250"/>
      <c r="D220" s="250"/>
      <c r="E220" s="250"/>
      <c r="F220" s="250"/>
      <c r="G220" s="250"/>
      <c r="H220" s="250"/>
      <c r="I220" s="250"/>
      <c r="J220" s="250"/>
      <c r="K220" s="1"/>
    </row>
    <row r="221" spans="1:14" x14ac:dyDescent="0.3">
      <c r="A221" s="9"/>
      <c r="B221" s="250"/>
      <c r="C221" s="250"/>
      <c r="D221" s="250"/>
      <c r="E221" s="250"/>
      <c r="F221" s="250"/>
      <c r="G221" s="250"/>
      <c r="H221" s="250"/>
      <c r="I221" s="250"/>
      <c r="J221" s="250"/>
      <c r="K221" s="1"/>
    </row>
    <row r="222" spans="1:14" x14ac:dyDescent="0.3">
      <c r="A222" s="9"/>
      <c r="B222" s="250"/>
      <c r="C222" s="250"/>
      <c r="D222" s="250"/>
      <c r="E222" s="250"/>
      <c r="F222" s="250"/>
      <c r="G222" s="250"/>
      <c r="H222" s="250"/>
      <c r="I222" s="250"/>
      <c r="J222" s="250"/>
      <c r="K222" s="1"/>
    </row>
    <row r="223" spans="1:14" x14ac:dyDescent="0.3">
      <c r="A223" s="9"/>
      <c r="B223" s="250"/>
      <c r="C223" s="250"/>
      <c r="D223" s="250"/>
      <c r="E223" s="250"/>
      <c r="F223" s="250"/>
      <c r="G223" s="250"/>
      <c r="H223" s="250"/>
      <c r="I223" s="250"/>
      <c r="J223" s="250"/>
      <c r="K223" s="1"/>
    </row>
    <row r="224" spans="1:14" x14ac:dyDescent="0.3">
      <c r="A224" s="9"/>
      <c r="B224" s="250"/>
      <c r="C224" s="250"/>
      <c r="D224" s="250"/>
      <c r="E224" s="250"/>
      <c r="F224" s="250"/>
      <c r="G224" s="250"/>
      <c r="H224" s="250"/>
      <c r="I224" s="250"/>
      <c r="J224" s="250"/>
      <c r="K224" s="1"/>
      <c r="L224" s="121"/>
    </row>
    <row r="225" spans="1:12" x14ac:dyDescent="0.3">
      <c r="A225" s="9"/>
      <c r="B225" s="250"/>
      <c r="C225" s="250"/>
      <c r="D225" s="250"/>
      <c r="E225" s="250"/>
      <c r="F225" s="250"/>
      <c r="G225" s="250"/>
      <c r="H225" s="250"/>
      <c r="I225" s="250"/>
      <c r="J225" s="250"/>
      <c r="K225" s="1"/>
      <c r="L225" s="121"/>
    </row>
    <row r="226" spans="1:12" x14ac:dyDescent="0.3">
      <c r="A226" s="9"/>
      <c r="B226" s="9"/>
      <c r="C226" s="9"/>
      <c r="D226" s="9"/>
      <c r="E226" s="9"/>
      <c r="F226" s="9"/>
      <c r="G226" s="9"/>
      <c r="H226" s="9"/>
      <c r="I226" s="9"/>
      <c r="J226" s="9"/>
      <c r="K226" s="1"/>
      <c r="L226" s="118"/>
    </row>
    <row r="227" spans="1:12" x14ac:dyDescent="0.3">
      <c r="A227" s="9"/>
      <c r="B227" s="89" t="s">
        <v>135</v>
      </c>
      <c r="C227" s="9"/>
      <c r="D227" s="9"/>
      <c r="E227" s="9"/>
      <c r="F227" s="9"/>
      <c r="G227" s="9"/>
      <c r="H227" s="9"/>
      <c r="I227" s="9"/>
      <c r="J227" s="9"/>
      <c r="K227" s="1"/>
      <c r="L227" s="118"/>
    </row>
    <row r="228" spans="1:12" ht="16.2" customHeight="1" x14ac:dyDescent="0.3">
      <c r="A228" s="9"/>
      <c r="B228" s="253" t="s">
        <v>233</v>
      </c>
      <c r="C228" s="254"/>
      <c r="D228" s="254"/>
      <c r="E228" s="254"/>
      <c r="F228" s="254"/>
      <c r="G228" s="254"/>
      <c r="H228" s="254"/>
      <c r="I228" s="254"/>
      <c r="J228" s="255"/>
      <c r="K228" s="1"/>
    </row>
    <row r="229" spans="1:12" ht="16.2" customHeight="1" x14ac:dyDescent="0.3">
      <c r="A229" s="9"/>
      <c r="B229" s="256"/>
      <c r="C229" s="257"/>
      <c r="D229" s="257"/>
      <c r="E229" s="257"/>
      <c r="F229" s="257"/>
      <c r="G229" s="257"/>
      <c r="H229" s="257"/>
      <c r="I229" s="257"/>
      <c r="J229" s="258"/>
      <c r="K229" s="1"/>
    </row>
    <row r="230" spans="1:12" ht="16.2" customHeight="1" x14ac:dyDescent="0.3">
      <c r="A230" s="9"/>
      <c r="B230" s="256"/>
      <c r="C230" s="257"/>
      <c r="D230" s="257"/>
      <c r="E230" s="257"/>
      <c r="F230" s="257"/>
      <c r="G230" s="257"/>
      <c r="H230" s="257"/>
      <c r="I230" s="257"/>
      <c r="J230" s="258"/>
      <c r="K230" s="1"/>
    </row>
    <row r="231" spans="1:12" ht="16.2" customHeight="1" x14ac:dyDescent="0.3">
      <c r="A231" s="9"/>
      <c r="B231" s="256"/>
      <c r="C231" s="257"/>
      <c r="D231" s="257"/>
      <c r="E231" s="257"/>
      <c r="F231" s="257"/>
      <c r="G231" s="257"/>
      <c r="H231" s="257"/>
      <c r="I231" s="257"/>
      <c r="J231" s="258"/>
      <c r="K231" s="1"/>
    </row>
    <row r="232" spans="1:12" ht="16.2" customHeight="1" x14ac:dyDescent="0.3">
      <c r="A232" s="9"/>
      <c r="B232" s="256"/>
      <c r="C232" s="257"/>
      <c r="D232" s="257"/>
      <c r="E232" s="257"/>
      <c r="F232" s="257"/>
      <c r="G232" s="257"/>
      <c r="H232" s="257"/>
      <c r="I232" s="257"/>
      <c r="J232" s="258"/>
      <c r="K232" s="1"/>
    </row>
    <row r="233" spans="1:12" ht="16.2" customHeight="1" x14ac:dyDescent="0.3">
      <c r="A233" s="9"/>
      <c r="B233" s="256"/>
      <c r="C233" s="257"/>
      <c r="D233" s="257"/>
      <c r="E233" s="257"/>
      <c r="F233" s="257"/>
      <c r="G233" s="257"/>
      <c r="H233" s="257"/>
      <c r="I233" s="257"/>
      <c r="J233" s="258"/>
      <c r="K233" s="1"/>
    </row>
    <row r="234" spans="1:12" ht="16.2" customHeight="1" x14ac:dyDescent="0.3">
      <c r="A234" s="9"/>
      <c r="B234" s="259"/>
      <c r="C234" s="260"/>
      <c r="D234" s="260"/>
      <c r="E234" s="260"/>
      <c r="F234" s="260"/>
      <c r="G234" s="260"/>
      <c r="H234" s="260"/>
      <c r="I234" s="260"/>
      <c r="J234" s="261"/>
      <c r="K234" s="1"/>
    </row>
    <row r="235" spans="1:12" ht="7.95" customHeight="1" x14ac:dyDescent="0.3">
      <c r="A235" s="9"/>
      <c r="B235" s="9"/>
      <c r="C235" s="9"/>
      <c r="D235" s="9"/>
      <c r="E235" s="9"/>
      <c r="F235" s="9"/>
      <c r="G235" s="9"/>
      <c r="H235" s="9"/>
      <c r="I235" s="9"/>
      <c r="J235" s="9"/>
      <c r="K235" s="1"/>
    </row>
    <row r="236" spans="1:12" x14ac:dyDescent="0.3">
      <c r="A236" s="9"/>
      <c r="B236" s="88" t="s">
        <v>136</v>
      </c>
      <c r="C236" s="9"/>
      <c r="D236" s="9"/>
      <c r="E236" s="9"/>
      <c r="F236" s="9"/>
      <c r="G236" s="9"/>
      <c r="H236" s="9"/>
      <c r="I236" s="9"/>
      <c r="J236" s="9"/>
      <c r="K236" s="1"/>
    </row>
    <row r="237" spans="1:12" x14ac:dyDescent="0.3">
      <c r="A237" s="9"/>
      <c r="B237" s="233" t="s">
        <v>149</v>
      </c>
      <c r="C237" s="233"/>
      <c r="D237" s="233"/>
      <c r="E237" s="233"/>
      <c r="F237" s="233"/>
      <c r="G237" s="233"/>
      <c r="H237" s="233"/>
      <c r="I237" s="233"/>
      <c r="J237" s="233"/>
      <c r="K237" s="1"/>
    </row>
    <row r="238" spans="1:12" x14ac:dyDescent="0.3">
      <c r="A238" s="9"/>
      <c r="B238" s="233"/>
      <c r="C238" s="233"/>
      <c r="D238" s="233"/>
      <c r="E238" s="233"/>
      <c r="F238" s="233"/>
      <c r="G238" s="233"/>
      <c r="H238" s="233"/>
      <c r="I238" s="233"/>
      <c r="J238" s="233"/>
      <c r="K238" s="1"/>
    </row>
    <row r="239" spans="1:12" x14ac:dyDescent="0.3">
      <c r="A239" s="9"/>
      <c r="B239" s="233"/>
      <c r="C239" s="233"/>
      <c r="D239" s="233"/>
      <c r="E239" s="233"/>
      <c r="F239" s="233"/>
      <c r="G239" s="233"/>
      <c r="H239" s="233"/>
      <c r="I239" s="233"/>
      <c r="J239" s="233"/>
      <c r="K239" s="1"/>
    </row>
    <row r="240" spans="1:12" x14ac:dyDescent="0.3">
      <c r="A240" s="9"/>
      <c r="B240" s="234"/>
      <c r="C240" s="234"/>
      <c r="D240" s="234"/>
      <c r="E240" s="234"/>
      <c r="F240" s="234"/>
      <c r="G240" s="234"/>
      <c r="H240" s="234"/>
      <c r="I240" s="234"/>
      <c r="J240" s="234"/>
      <c r="K240" s="1"/>
    </row>
    <row r="241" spans="1:12" x14ac:dyDescent="0.3">
      <c r="A241" s="9"/>
      <c r="B241" s="249" t="s">
        <v>234</v>
      </c>
      <c r="C241" s="250"/>
      <c r="D241" s="250"/>
      <c r="E241" s="250"/>
      <c r="F241" s="250"/>
      <c r="G241" s="250"/>
      <c r="H241" s="250"/>
      <c r="I241" s="250"/>
      <c r="J241" s="250"/>
      <c r="K241" s="1"/>
      <c r="L241" s="156"/>
    </row>
    <row r="242" spans="1:12" x14ac:dyDescent="0.3">
      <c r="A242" s="9"/>
      <c r="B242" s="250"/>
      <c r="C242" s="250"/>
      <c r="D242" s="250"/>
      <c r="E242" s="250"/>
      <c r="F242" s="250"/>
      <c r="G242" s="250"/>
      <c r="H242" s="250"/>
      <c r="I242" s="250"/>
      <c r="J242" s="250"/>
      <c r="K242" s="1"/>
      <c r="L242" s="157"/>
    </row>
    <row r="243" spans="1:12" x14ac:dyDescent="0.3">
      <c r="A243" s="9"/>
      <c r="B243" s="250"/>
      <c r="C243" s="250"/>
      <c r="D243" s="250"/>
      <c r="E243" s="250"/>
      <c r="F243" s="250"/>
      <c r="G243" s="250"/>
      <c r="H243" s="250"/>
      <c r="I243" s="250"/>
      <c r="J243" s="250"/>
      <c r="K243" s="1"/>
      <c r="L243" s="156"/>
    </row>
    <row r="244" spans="1:12" x14ac:dyDescent="0.3">
      <c r="A244" s="9"/>
      <c r="B244" s="250"/>
      <c r="C244" s="250"/>
      <c r="D244" s="250"/>
      <c r="E244" s="250"/>
      <c r="F244" s="250"/>
      <c r="G244" s="250"/>
      <c r="H244" s="250"/>
      <c r="I244" s="250"/>
      <c r="J244" s="250"/>
      <c r="K244" s="1"/>
      <c r="L244" s="156"/>
    </row>
    <row r="245" spans="1:12" x14ac:dyDescent="0.3">
      <c r="A245" s="9"/>
      <c r="B245" s="250"/>
      <c r="C245" s="250"/>
      <c r="D245" s="250"/>
      <c r="E245" s="250"/>
      <c r="F245" s="250"/>
      <c r="G245" s="250"/>
      <c r="H245" s="250"/>
      <c r="I245" s="250"/>
      <c r="J245" s="250"/>
      <c r="K245" s="1"/>
      <c r="L245" s="156"/>
    </row>
    <row r="246" spans="1:12" x14ac:dyDescent="0.3">
      <c r="A246" s="9"/>
      <c r="B246" s="250"/>
      <c r="C246" s="250"/>
      <c r="D246" s="250"/>
      <c r="E246" s="250"/>
      <c r="F246" s="250"/>
      <c r="G246" s="250"/>
      <c r="H246" s="250"/>
      <c r="I246" s="250"/>
      <c r="J246" s="250"/>
      <c r="K246" s="1"/>
      <c r="L246" s="157"/>
    </row>
    <row r="247" spans="1:12" x14ac:dyDescent="0.3">
      <c r="A247" s="9"/>
      <c r="B247" s="250"/>
      <c r="C247" s="250"/>
      <c r="D247" s="250"/>
      <c r="E247" s="250"/>
      <c r="F247" s="250"/>
      <c r="G247" s="250"/>
      <c r="H247" s="250"/>
      <c r="I247" s="250"/>
      <c r="J247" s="250"/>
      <c r="K247" s="1"/>
      <c r="L247" s="156"/>
    </row>
    <row r="248" spans="1:12" x14ac:dyDescent="0.3">
      <c r="A248" s="9"/>
      <c r="B248" s="250"/>
      <c r="C248" s="250"/>
      <c r="D248" s="250"/>
      <c r="E248" s="250"/>
      <c r="F248" s="250"/>
      <c r="G248" s="250"/>
      <c r="H248" s="250"/>
      <c r="I248" s="250"/>
      <c r="J248" s="250"/>
      <c r="K248" s="1"/>
      <c r="L248" s="157"/>
    </row>
    <row r="249" spans="1:12" x14ac:dyDescent="0.3">
      <c r="A249" s="9"/>
      <c r="B249" s="250"/>
      <c r="C249" s="250"/>
      <c r="D249" s="250"/>
      <c r="E249" s="250"/>
      <c r="F249" s="250"/>
      <c r="G249" s="250"/>
      <c r="H249" s="250"/>
      <c r="I249" s="250"/>
      <c r="J249" s="250"/>
      <c r="K249" s="1"/>
      <c r="L249" s="156"/>
    </row>
    <row r="250" spans="1:12" x14ac:dyDescent="0.3">
      <c r="A250" s="9"/>
      <c r="B250" s="250"/>
      <c r="C250" s="250"/>
      <c r="D250" s="250"/>
      <c r="E250" s="250"/>
      <c r="F250" s="250"/>
      <c r="G250" s="250"/>
      <c r="H250" s="250"/>
      <c r="I250" s="250"/>
      <c r="J250" s="250"/>
      <c r="K250" s="1"/>
      <c r="L250" s="156"/>
    </row>
    <row r="251" spans="1:12" x14ac:dyDescent="0.3">
      <c r="A251" s="9"/>
      <c r="B251" s="250"/>
      <c r="C251" s="250"/>
      <c r="D251" s="250"/>
      <c r="E251" s="250"/>
      <c r="F251" s="250"/>
      <c r="G251" s="250"/>
      <c r="H251" s="250"/>
      <c r="I251" s="250"/>
      <c r="J251" s="250"/>
      <c r="K251" s="1"/>
      <c r="L251" s="156"/>
    </row>
    <row r="252" spans="1:12" x14ac:dyDescent="0.3">
      <c r="A252" s="9"/>
      <c r="B252" s="78"/>
      <c r="C252" s="78"/>
      <c r="D252" s="78"/>
      <c r="E252" s="78"/>
      <c r="F252" s="78"/>
      <c r="G252" s="78"/>
      <c r="H252" s="78"/>
      <c r="I252" s="78"/>
      <c r="J252" s="78"/>
      <c r="K252" s="1"/>
    </row>
    <row r="253" spans="1:12" x14ac:dyDescent="0.3">
      <c r="A253" s="9"/>
      <c r="B253" s="88" t="s">
        <v>148</v>
      </c>
      <c r="C253" s="9"/>
      <c r="D253" s="9"/>
      <c r="E253" s="9"/>
      <c r="F253" s="9"/>
      <c r="G253" s="9"/>
      <c r="H253" s="9"/>
      <c r="I253" s="9"/>
      <c r="J253" s="9"/>
      <c r="K253" s="1"/>
    </row>
    <row r="254" spans="1:12" x14ac:dyDescent="0.3">
      <c r="A254" s="9"/>
      <c r="B254" s="233" t="s">
        <v>237</v>
      </c>
      <c r="C254" s="233"/>
      <c r="D254" s="233"/>
      <c r="E254" s="233"/>
      <c r="F254" s="233"/>
      <c r="G254" s="233"/>
      <c r="H254" s="233"/>
      <c r="I254" s="233"/>
      <c r="J254" s="233"/>
      <c r="K254" s="1"/>
    </row>
    <row r="255" spans="1:12" x14ac:dyDescent="0.3">
      <c r="A255" s="9"/>
      <c r="B255" s="233"/>
      <c r="C255" s="233"/>
      <c r="D255" s="233"/>
      <c r="E255" s="233"/>
      <c r="F255" s="233"/>
      <c r="G255" s="233"/>
      <c r="H255" s="233"/>
      <c r="I255" s="233"/>
      <c r="J255" s="233"/>
      <c r="K255" s="1"/>
    </row>
    <row r="256" spans="1:12" x14ac:dyDescent="0.3">
      <c r="A256" s="9"/>
      <c r="B256" s="233"/>
      <c r="C256" s="233"/>
      <c r="D256" s="233"/>
      <c r="E256" s="233"/>
      <c r="F256" s="233"/>
      <c r="G256" s="233"/>
      <c r="H256" s="233"/>
      <c r="I256" s="233"/>
      <c r="J256" s="233"/>
      <c r="K256" s="1"/>
    </row>
    <row r="257" spans="1:12" x14ac:dyDescent="0.3">
      <c r="A257" s="9"/>
      <c r="B257" s="233"/>
      <c r="C257" s="233"/>
      <c r="D257" s="233"/>
      <c r="E257" s="233"/>
      <c r="F257" s="233"/>
      <c r="G257" s="233"/>
      <c r="H257" s="233"/>
      <c r="I257" s="233"/>
      <c r="J257" s="233"/>
      <c r="K257" s="1"/>
    </row>
    <row r="258" spans="1:12" x14ac:dyDescent="0.3">
      <c r="A258" s="9"/>
      <c r="B258" s="233"/>
      <c r="C258" s="233"/>
      <c r="D258" s="233"/>
      <c r="E258" s="233"/>
      <c r="F258" s="233"/>
      <c r="G258" s="233"/>
      <c r="H258" s="233"/>
      <c r="I258" s="233"/>
      <c r="J258" s="233"/>
      <c r="K258" s="1"/>
    </row>
    <row r="259" spans="1:12" x14ac:dyDescent="0.3">
      <c r="A259" s="9"/>
      <c r="B259" s="234"/>
      <c r="C259" s="234"/>
      <c r="D259" s="234"/>
      <c r="E259" s="234"/>
      <c r="F259" s="234"/>
      <c r="G259" s="234"/>
      <c r="H259" s="234"/>
      <c r="I259" s="234"/>
      <c r="J259" s="234"/>
      <c r="K259" s="1"/>
    </row>
    <row r="260" spans="1:12" x14ac:dyDescent="0.3">
      <c r="A260" s="9"/>
      <c r="B260" s="250" t="s">
        <v>223</v>
      </c>
      <c r="C260" s="250"/>
      <c r="D260" s="250"/>
      <c r="E260" s="250"/>
      <c r="F260" s="250"/>
      <c r="G260" s="250"/>
      <c r="H260" s="250"/>
      <c r="I260" s="250"/>
      <c r="J260" s="250"/>
      <c r="K260" s="1"/>
      <c r="L260" s="157"/>
    </row>
    <row r="261" spans="1:12" x14ac:dyDescent="0.3">
      <c r="A261" s="9"/>
      <c r="B261" s="250"/>
      <c r="C261" s="250"/>
      <c r="D261" s="250"/>
      <c r="E261" s="250"/>
      <c r="F261" s="250"/>
      <c r="G261" s="250"/>
      <c r="H261" s="250"/>
      <c r="I261" s="250"/>
      <c r="J261" s="250"/>
      <c r="K261" s="1"/>
    </row>
    <row r="262" spans="1:12" x14ac:dyDescent="0.3">
      <c r="A262" s="9"/>
      <c r="B262" s="250"/>
      <c r="C262" s="250"/>
      <c r="D262" s="250"/>
      <c r="E262" s="250"/>
      <c r="F262" s="250"/>
      <c r="G262" s="250"/>
      <c r="H262" s="250"/>
      <c r="I262" s="250"/>
      <c r="J262" s="250"/>
      <c r="K262" s="1"/>
    </row>
    <row r="263" spans="1:12" x14ac:dyDescent="0.3">
      <c r="A263" s="9"/>
      <c r="B263" s="250"/>
      <c r="C263" s="250"/>
      <c r="D263" s="250"/>
      <c r="E263" s="250"/>
      <c r="F263" s="250"/>
      <c r="G263" s="250"/>
      <c r="H263" s="250"/>
      <c r="I263" s="250"/>
      <c r="J263" s="250"/>
      <c r="K263" s="1"/>
    </row>
    <row r="264" spans="1:12" x14ac:dyDescent="0.3">
      <c r="A264" s="9"/>
      <c r="B264" s="250"/>
      <c r="C264" s="250"/>
      <c r="D264" s="250"/>
      <c r="E264" s="250"/>
      <c r="F264" s="250"/>
      <c r="G264" s="250"/>
      <c r="H264" s="250"/>
      <c r="I264" s="250"/>
      <c r="J264" s="250"/>
      <c r="K264" s="1"/>
    </row>
    <row r="265" spans="1:12" x14ac:dyDescent="0.3">
      <c r="A265" s="9"/>
      <c r="B265" s="250"/>
      <c r="C265" s="250"/>
      <c r="D265" s="250"/>
      <c r="E265" s="250"/>
      <c r="F265" s="250"/>
      <c r="G265" s="250"/>
      <c r="H265" s="250"/>
      <c r="I265" s="250"/>
      <c r="J265" s="250"/>
      <c r="K265" s="1"/>
    </row>
    <row r="266" spans="1:12" x14ac:dyDescent="0.3">
      <c r="A266" s="9"/>
      <c r="B266" s="250"/>
      <c r="C266" s="250"/>
      <c r="D266" s="250"/>
      <c r="E266" s="250"/>
      <c r="F266" s="250"/>
      <c r="G266" s="250"/>
      <c r="H266" s="250"/>
      <c r="I266" s="250"/>
      <c r="J266" s="250"/>
      <c r="K266" s="1"/>
    </row>
    <row r="267" spans="1:12" x14ac:dyDescent="0.3">
      <c r="A267" s="9"/>
      <c r="B267" s="250"/>
      <c r="C267" s="250"/>
      <c r="D267" s="250"/>
      <c r="E267" s="250"/>
      <c r="F267" s="250"/>
      <c r="G267" s="250"/>
      <c r="H267" s="250"/>
      <c r="I267" s="250"/>
      <c r="J267" s="250"/>
      <c r="K267" s="1"/>
      <c r="L267" s="157"/>
    </row>
    <row r="268" spans="1:12" x14ac:dyDescent="0.3">
      <c r="A268" s="9"/>
      <c r="B268" s="250"/>
      <c r="C268" s="250"/>
      <c r="D268" s="250"/>
      <c r="E268" s="250"/>
      <c r="F268" s="250"/>
      <c r="G268" s="250"/>
      <c r="H268" s="250"/>
      <c r="I268" s="250"/>
      <c r="J268" s="250"/>
      <c r="K268" s="1"/>
    </row>
    <row r="269" spans="1:12" x14ac:dyDescent="0.3">
      <c r="A269" s="9"/>
      <c r="B269" s="250"/>
      <c r="C269" s="250"/>
      <c r="D269" s="250"/>
      <c r="E269" s="250"/>
      <c r="F269" s="250"/>
      <c r="G269" s="250"/>
      <c r="H269" s="250"/>
      <c r="I269" s="250"/>
      <c r="J269" s="250"/>
      <c r="K269" s="1"/>
    </row>
    <row r="270" spans="1:12" x14ac:dyDescent="0.3">
      <c r="A270" s="9"/>
      <c r="B270" s="250"/>
      <c r="C270" s="250"/>
      <c r="D270" s="250"/>
      <c r="E270" s="250"/>
      <c r="F270" s="250"/>
      <c r="G270" s="250"/>
      <c r="H270" s="250"/>
      <c r="I270" s="250"/>
      <c r="J270" s="250"/>
      <c r="K270" s="1"/>
    </row>
    <row r="271" spans="1:12" x14ac:dyDescent="0.3">
      <c r="A271" s="9"/>
      <c r="B271" s="250"/>
      <c r="C271" s="250"/>
      <c r="D271" s="250"/>
      <c r="E271" s="250"/>
      <c r="F271" s="250"/>
      <c r="G271" s="250"/>
      <c r="H271" s="250"/>
      <c r="I271" s="250"/>
      <c r="J271" s="250"/>
      <c r="K271" s="1"/>
    </row>
    <row r="272" spans="1:12" x14ac:dyDescent="0.3">
      <c r="A272" s="9"/>
      <c r="B272" s="250"/>
      <c r="C272" s="250"/>
      <c r="D272" s="250"/>
      <c r="E272" s="250"/>
      <c r="F272" s="250"/>
      <c r="G272" s="250"/>
      <c r="H272" s="250"/>
      <c r="I272" s="250"/>
      <c r="J272" s="250"/>
      <c r="K272" s="1"/>
    </row>
    <row r="273" spans="1:12" x14ac:dyDescent="0.3">
      <c r="A273" s="9"/>
      <c r="B273" s="250"/>
      <c r="C273" s="250"/>
      <c r="D273" s="250"/>
      <c r="E273" s="250"/>
      <c r="F273" s="250"/>
      <c r="G273" s="250"/>
      <c r="H273" s="250"/>
      <c r="I273" s="250"/>
      <c r="J273" s="250"/>
      <c r="K273" s="1"/>
    </row>
    <row r="274" spans="1:12" s="9" customFormat="1" x14ac:dyDescent="0.3">
      <c r="B274" s="78"/>
      <c r="C274" s="78"/>
      <c r="D274" s="78"/>
      <c r="E274" s="78"/>
      <c r="F274" s="78"/>
      <c r="G274" s="78"/>
      <c r="H274" s="78"/>
      <c r="I274" s="78"/>
      <c r="J274" s="78"/>
    </row>
    <row r="275" spans="1:12" s="9" customFormat="1" x14ac:dyDescent="0.3">
      <c r="B275" s="89" t="s">
        <v>137</v>
      </c>
      <c r="C275" s="68"/>
      <c r="D275" s="68"/>
      <c r="E275" s="68"/>
      <c r="F275" s="68"/>
      <c r="G275" s="68"/>
      <c r="H275" s="68"/>
      <c r="I275" s="68"/>
      <c r="J275" s="68"/>
      <c r="K275" s="1"/>
    </row>
    <row r="276" spans="1:12" s="9" customFormat="1" ht="13.95" customHeight="1" x14ac:dyDescent="0.3">
      <c r="B276" s="280" t="s">
        <v>142</v>
      </c>
      <c r="C276" s="281"/>
      <c r="D276" s="281"/>
      <c r="E276" s="281"/>
      <c r="F276" s="281"/>
      <c r="G276" s="281"/>
      <c r="H276" s="281"/>
      <c r="I276" s="281"/>
      <c r="J276" s="282"/>
      <c r="K276" s="1"/>
    </row>
    <row r="277" spans="1:12" s="9" customFormat="1" ht="13.95" customHeight="1" x14ac:dyDescent="0.3">
      <c r="B277" s="283"/>
      <c r="C277" s="284"/>
      <c r="D277" s="284"/>
      <c r="E277" s="284"/>
      <c r="F277" s="284"/>
      <c r="G277" s="284"/>
      <c r="H277" s="284"/>
      <c r="I277" s="284"/>
      <c r="J277" s="285"/>
      <c r="K277" s="1"/>
    </row>
    <row r="278" spans="1:12" s="9" customFormat="1" ht="13.95" customHeight="1" x14ac:dyDescent="0.3">
      <c r="B278" s="283"/>
      <c r="C278" s="284"/>
      <c r="D278" s="284"/>
      <c r="E278" s="284"/>
      <c r="F278" s="284"/>
      <c r="G278" s="284"/>
      <c r="H278" s="284"/>
      <c r="I278" s="284"/>
      <c r="J278" s="285"/>
      <c r="K278" s="1"/>
    </row>
    <row r="279" spans="1:12" s="9" customFormat="1" ht="13.95" customHeight="1" x14ac:dyDescent="0.3">
      <c r="B279" s="283"/>
      <c r="C279" s="284"/>
      <c r="D279" s="284"/>
      <c r="E279" s="284"/>
      <c r="F279" s="284"/>
      <c r="G279" s="284"/>
      <c r="H279" s="284"/>
      <c r="I279" s="284"/>
      <c r="J279" s="285"/>
      <c r="K279" s="1"/>
    </row>
    <row r="280" spans="1:12" s="9" customFormat="1" ht="13.95" customHeight="1" x14ac:dyDescent="0.3">
      <c r="B280" s="283"/>
      <c r="C280" s="284"/>
      <c r="D280" s="284"/>
      <c r="E280" s="284"/>
      <c r="F280" s="284"/>
      <c r="G280" s="284"/>
      <c r="H280" s="284"/>
      <c r="I280" s="284"/>
      <c r="J280" s="285"/>
      <c r="K280" s="1"/>
    </row>
    <row r="281" spans="1:12" s="9" customFormat="1" ht="13.95" customHeight="1" x14ac:dyDescent="0.3">
      <c r="B281" s="283"/>
      <c r="C281" s="284"/>
      <c r="D281" s="284"/>
      <c r="E281" s="284"/>
      <c r="F281" s="284"/>
      <c r="G281" s="284"/>
      <c r="H281" s="284"/>
      <c r="I281" s="284"/>
      <c r="J281" s="285"/>
      <c r="K281" s="1"/>
    </row>
    <row r="282" spans="1:12" s="9" customFormat="1" ht="13.95" customHeight="1" x14ac:dyDescent="0.3">
      <c r="B282" s="283"/>
      <c r="C282" s="284"/>
      <c r="D282" s="284"/>
      <c r="E282" s="284"/>
      <c r="F282" s="284"/>
      <c r="G282" s="284"/>
      <c r="H282" s="284"/>
      <c r="I282" s="284"/>
      <c r="J282" s="285"/>
      <c r="K282" s="1"/>
    </row>
    <row r="283" spans="1:12" s="9" customFormat="1" ht="13.95" customHeight="1" x14ac:dyDescent="0.3">
      <c r="B283" s="283"/>
      <c r="C283" s="284"/>
      <c r="D283" s="284"/>
      <c r="E283" s="284"/>
      <c r="F283" s="284"/>
      <c r="G283" s="284"/>
      <c r="H283" s="284"/>
      <c r="I283" s="284"/>
      <c r="J283" s="285"/>
      <c r="K283" s="1"/>
    </row>
    <row r="284" spans="1:12" s="9" customFormat="1" ht="13.95" customHeight="1" x14ac:dyDescent="0.3">
      <c r="B284" s="283"/>
      <c r="C284" s="284"/>
      <c r="D284" s="284"/>
      <c r="E284" s="284"/>
      <c r="F284" s="284"/>
      <c r="G284" s="284"/>
      <c r="H284" s="284"/>
      <c r="I284" s="284"/>
      <c r="J284" s="285"/>
      <c r="K284" s="1"/>
    </row>
    <row r="285" spans="1:12" s="9" customFormat="1" ht="13.95" customHeight="1" x14ac:dyDescent="0.3">
      <c r="B285" s="283"/>
      <c r="C285" s="284"/>
      <c r="D285" s="284"/>
      <c r="E285" s="284"/>
      <c r="F285" s="284"/>
      <c r="G285" s="284"/>
      <c r="H285" s="284"/>
      <c r="I285" s="284"/>
      <c r="J285" s="285"/>
      <c r="K285" s="1"/>
    </row>
    <row r="286" spans="1:12" s="9" customFormat="1" ht="27.45" customHeight="1" x14ac:dyDescent="0.3">
      <c r="B286" s="286"/>
      <c r="C286" s="287"/>
      <c r="D286" s="287"/>
      <c r="E286" s="287"/>
      <c r="F286" s="287"/>
      <c r="G286" s="287"/>
      <c r="H286" s="287"/>
      <c r="I286" s="287"/>
      <c r="J286" s="288"/>
      <c r="K286" s="1"/>
    </row>
    <row r="287" spans="1:12" x14ac:dyDescent="0.3">
      <c r="A287" s="9"/>
      <c r="B287" s="132" t="s">
        <v>141</v>
      </c>
      <c r="C287" s="9"/>
      <c r="D287" s="9"/>
      <c r="E287" s="9"/>
      <c r="F287" s="9"/>
      <c r="G287" s="9"/>
      <c r="H287" s="9"/>
      <c r="I287" s="9"/>
      <c r="J287" s="9"/>
      <c r="K287" s="1"/>
    </row>
    <row r="288" spans="1:12" x14ac:dyDescent="0.3">
      <c r="A288" s="9"/>
      <c r="B288" s="250" t="s">
        <v>238</v>
      </c>
      <c r="C288" s="250"/>
      <c r="D288" s="250"/>
      <c r="E288" s="250"/>
      <c r="F288" s="250"/>
      <c r="G288" s="250"/>
      <c r="H288" s="250"/>
      <c r="I288" s="250"/>
      <c r="J288" s="250"/>
      <c r="K288" s="1"/>
      <c r="L288" s="159"/>
    </row>
    <row r="289" spans="1:12" x14ac:dyDescent="0.3">
      <c r="A289" s="9"/>
      <c r="B289" s="250"/>
      <c r="C289" s="250"/>
      <c r="D289" s="250"/>
      <c r="E289" s="250"/>
      <c r="F289" s="250"/>
      <c r="G289" s="250"/>
      <c r="H289" s="250"/>
      <c r="I289" s="250"/>
      <c r="J289" s="250"/>
      <c r="K289" s="1"/>
      <c r="L289" s="160"/>
    </row>
    <row r="290" spans="1:12" x14ac:dyDescent="0.3">
      <c r="A290" s="9"/>
      <c r="B290" s="250"/>
      <c r="C290" s="250"/>
      <c r="D290" s="250"/>
      <c r="E290" s="250"/>
      <c r="F290" s="250"/>
      <c r="G290" s="250"/>
      <c r="H290" s="250"/>
      <c r="I290" s="250"/>
      <c r="J290" s="250"/>
      <c r="K290" s="1"/>
    </row>
    <row r="291" spans="1:12" x14ac:dyDescent="0.3">
      <c r="A291" s="9"/>
      <c r="B291" s="250"/>
      <c r="C291" s="250"/>
      <c r="D291" s="250"/>
      <c r="E291" s="250"/>
      <c r="F291" s="250"/>
      <c r="G291" s="250"/>
      <c r="H291" s="250"/>
      <c r="I291" s="250"/>
      <c r="J291" s="250"/>
      <c r="K291" s="1"/>
    </row>
    <row r="292" spans="1:12" x14ac:dyDescent="0.3">
      <c r="A292" s="9"/>
      <c r="B292" s="250"/>
      <c r="C292" s="250"/>
      <c r="D292" s="250"/>
      <c r="E292" s="250"/>
      <c r="F292" s="250"/>
      <c r="G292" s="250"/>
      <c r="H292" s="250"/>
      <c r="I292" s="250"/>
      <c r="J292" s="250"/>
      <c r="K292" s="1"/>
    </row>
    <row r="293" spans="1:12" x14ac:dyDescent="0.3">
      <c r="A293" s="9"/>
      <c r="B293" s="250"/>
      <c r="C293" s="250"/>
      <c r="D293" s="250"/>
      <c r="E293" s="250"/>
      <c r="F293" s="250"/>
      <c r="G293" s="250"/>
      <c r="H293" s="250"/>
      <c r="I293" s="250"/>
      <c r="J293" s="250"/>
      <c r="K293" s="1"/>
    </row>
    <row r="294" spans="1:12" x14ac:dyDescent="0.3">
      <c r="A294" s="9"/>
      <c r="B294" s="250"/>
      <c r="C294" s="250"/>
      <c r="D294" s="250"/>
      <c r="E294" s="250"/>
      <c r="F294" s="250"/>
      <c r="G294" s="250"/>
      <c r="H294" s="250"/>
      <c r="I294" s="250"/>
      <c r="J294" s="250"/>
      <c r="K294" s="1"/>
    </row>
    <row r="295" spans="1:12" x14ac:dyDescent="0.3">
      <c r="A295" s="9"/>
      <c r="B295" s="250"/>
      <c r="C295" s="250"/>
      <c r="D295" s="250"/>
      <c r="E295" s="250"/>
      <c r="F295" s="250"/>
      <c r="G295" s="250"/>
      <c r="H295" s="250"/>
      <c r="I295" s="250"/>
      <c r="J295" s="250"/>
      <c r="K295" s="1"/>
    </row>
    <row r="296" spans="1:12" x14ac:dyDescent="0.3">
      <c r="A296" s="9"/>
      <c r="B296" s="250"/>
      <c r="C296" s="250"/>
      <c r="D296" s="250"/>
      <c r="E296" s="250"/>
      <c r="F296" s="250"/>
      <c r="G296" s="250"/>
      <c r="H296" s="250"/>
      <c r="I296" s="250"/>
      <c r="J296" s="250"/>
      <c r="K296" s="1"/>
    </row>
    <row r="297" spans="1:12" x14ac:dyDescent="0.3">
      <c r="A297" s="9"/>
      <c r="B297" s="250"/>
      <c r="C297" s="250"/>
      <c r="D297" s="250"/>
      <c r="E297" s="250"/>
      <c r="F297" s="250"/>
      <c r="G297" s="250"/>
      <c r="H297" s="250"/>
      <c r="I297" s="250"/>
      <c r="J297" s="250"/>
      <c r="K297" s="1"/>
    </row>
    <row r="298" spans="1:12" x14ac:dyDescent="0.3">
      <c r="A298" s="9"/>
      <c r="B298" s="250"/>
      <c r="C298" s="250"/>
      <c r="D298" s="250"/>
      <c r="E298" s="250"/>
      <c r="F298" s="250"/>
      <c r="G298" s="250"/>
      <c r="H298" s="250"/>
      <c r="I298" s="250"/>
      <c r="J298" s="250"/>
      <c r="K298" s="1"/>
    </row>
    <row r="299" spans="1:12" x14ac:dyDescent="0.3">
      <c r="A299" s="9"/>
      <c r="B299" s="250"/>
      <c r="C299" s="250"/>
      <c r="D299" s="250"/>
      <c r="E299" s="250"/>
      <c r="F299" s="250"/>
      <c r="G299" s="250"/>
      <c r="H299" s="250"/>
      <c r="I299" s="250"/>
      <c r="J299" s="250"/>
      <c r="K299" s="1"/>
    </row>
    <row r="300" spans="1:12" x14ac:dyDescent="0.3">
      <c r="A300" s="9"/>
      <c r="B300" s="250"/>
      <c r="C300" s="250"/>
      <c r="D300" s="250"/>
      <c r="E300" s="250"/>
      <c r="F300" s="250"/>
      <c r="G300" s="250"/>
      <c r="H300" s="250"/>
      <c r="I300" s="250"/>
      <c r="J300" s="250"/>
      <c r="K300" s="1"/>
    </row>
    <row r="301" spans="1:12" x14ac:dyDescent="0.3">
      <c r="A301" s="9"/>
      <c r="B301" s="250"/>
      <c r="C301" s="250"/>
      <c r="D301" s="250"/>
      <c r="E301" s="250"/>
      <c r="F301" s="250"/>
      <c r="G301" s="250"/>
      <c r="H301" s="250"/>
      <c r="I301" s="250"/>
      <c r="J301" s="250"/>
      <c r="K301" s="1"/>
    </row>
    <row r="302" spans="1:12" x14ac:dyDescent="0.3">
      <c r="A302" s="9"/>
      <c r="B302" s="250"/>
      <c r="C302" s="250"/>
      <c r="D302" s="250"/>
      <c r="E302" s="250"/>
      <c r="F302" s="250"/>
      <c r="G302" s="250"/>
      <c r="H302" s="250"/>
      <c r="I302" s="250"/>
      <c r="J302" s="250"/>
      <c r="K302" s="1"/>
    </row>
    <row r="303" spans="1:12" x14ac:dyDescent="0.3">
      <c r="A303" s="9"/>
      <c r="B303" s="250"/>
      <c r="C303" s="250"/>
      <c r="D303" s="250"/>
      <c r="E303" s="250"/>
      <c r="F303" s="250"/>
      <c r="G303" s="250"/>
      <c r="H303" s="250"/>
      <c r="I303" s="250"/>
      <c r="J303" s="250"/>
      <c r="K303" s="1"/>
    </row>
    <row r="304" spans="1:12" x14ac:dyDescent="0.3">
      <c r="A304" s="9"/>
      <c r="B304" s="250"/>
      <c r="C304" s="250"/>
      <c r="D304" s="250"/>
      <c r="E304" s="250"/>
      <c r="F304" s="250"/>
      <c r="G304" s="250"/>
      <c r="H304" s="250"/>
      <c r="I304" s="250"/>
      <c r="J304" s="250"/>
      <c r="K304" s="1"/>
    </row>
    <row r="305" spans="1:11" x14ac:dyDescent="0.3">
      <c r="A305" s="9"/>
      <c r="B305" s="250"/>
      <c r="C305" s="250"/>
      <c r="D305" s="250"/>
      <c r="E305" s="250"/>
      <c r="F305" s="250"/>
      <c r="G305" s="250"/>
      <c r="H305" s="250"/>
      <c r="I305" s="250"/>
      <c r="J305" s="250"/>
      <c r="K305" s="1"/>
    </row>
    <row r="306" spans="1:11" x14ac:dyDescent="0.3">
      <c r="A306" s="9"/>
      <c r="B306" s="250"/>
      <c r="C306" s="250"/>
      <c r="D306" s="250"/>
      <c r="E306" s="250"/>
      <c r="F306" s="250"/>
      <c r="G306" s="250"/>
      <c r="H306" s="250"/>
      <c r="I306" s="250"/>
      <c r="J306" s="250"/>
      <c r="K306" s="1"/>
    </row>
    <row r="307" spans="1:11" x14ac:dyDescent="0.3">
      <c r="A307" s="9"/>
      <c r="B307" s="250"/>
      <c r="C307" s="250"/>
      <c r="D307" s="250"/>
      <c r="E307" s="250"/>
      <c r="F307" s="250"/>
      <c r="G307" s="250"/>
      <c r="H307" s="250"/>
      <c r="I307" s="250"/>
      <c r="J307" s="250"/>
      <c r="K307" s="1"/>
    </row>
    <row r="308" spans="1:11" x14ac:dyDescent="0.3">
      <c r="A308" s="9"/>
      <c r="B308" s="250"/>
      <c r="C308" s="250"/>
      <c r="D308" s="250"/>
      <c r="E308" s="250"/>
      <c r="F308" s="250"/>
      <c r="G308" s="250"/>
      <c r="H308" s="250"/>
      <c r="I308" s="250"/>
      <c r="J308" s="250"/>
      <c r="K308" s="1"/>
    </row>
    <row r="309" spans="1:11" x14ac:dyDescent="0.3">
      <c r="A309" s="9"/>
      <c r="B309" s="250"/>
      <c r="C309" s="250"/>
      <c r="D309" s="250"/>
      <c r="E309" s="250"/>
      <c r="F309" s="250"/>
      <c r="G309" s="250"/>
      <c r="H309" s="250"/>
      <c r="I309" s="250"/>
      <c r="J309" s="250"/>
      <c r="K309" s="1"/>
    </row>
    <row r="310" spans="1:11" x14ac:dyDescent="0.3">
      <c r="A310" s="9"/>
      <c r="B310" s="250"/>
      <c r="C310" s="250"/>
      <c r="D310" s="250"/>
      <c r="E310" s="250"/>
      <c r="F310" s="250"/>
      <c r="G310" s="250"/>
      <c r="H310" s="250"/>
      <c r="I310" s="250"/>
      <c r="J310" s="250"/>
      <c r="K310" s="1"/>
    </row>
    <row r="311" spans="1:11" x14ac:dyDescent="0.3">
      <c r="A311" s="9"/>
      <c r="B311" s="250"/>
      <c r="C311" s="250"/>
      <c r="D311" s="250"/>
      <c r="E311" s="250"/>
      <c r="F311" s="250"/>
      <c r="G311" s="250"/>
      <c r="H311" s="250"/>
      <c r="I311" s="250"/>
      <c r="J311" s="250"/>
      <c r="K311" s="1"/>
    </row>
    <row r="312" spans="1:11" x14ac:dyDescent="0.3">
      <c r="A312" s="9"/>
      <c r="B312" s="250"/>
      <c r="C312" s="250"/>
      <c r="D312" s="250"/>
      <c r="E312" s="250"/>
      <c r="F312" s="250"/>
      <c r="G312" s="250"/>
      <c r="H312" s="250"/>
      <c r="I312" s="250"/>
      <c r="J312" s="250"/>
      <c r="K312" s="1"/>
    </row>
    <row r="313" spans="1:11" x14ac:dyDescent="0.3">
      <c r="A313" s="9"/>
      <c r="B313" s="250"/>
      <c r="C313" s="250"/>
      <c r="D313" s="250"/>
      <c r="E313" s="250"/>
      <c r="F313" s="250"/>
      <c r="G313" s="250"/>
      <c r="H313" s="250"/>
      <c r="I313" s="250"/>
      <c r="J313" s="250"/>
      <c r="K313" s="1"/>
    </row>
    <row r="314" spans="1:11" s="9" customFormat="1" ht="13.95" customHeight="1" x14ac:dyDescent="0.3">
      <c r="K314" s="1"/>
    </row>
    <row r="315" spans="1:11" x14ac:dyDescent="0.3">
      <c r="A315" s="9"/>
      <c r="B315" s="89" t="s">
        <v>138</v>
      </c>
      <c r="C315" s="9"/>
      <c r="D315" s="9"/>
      <c r="E315" s="9"/>
      <c r="F315" s="9"/>
      <c r="G315" s="9"/>
      <c r="H315" s="9"/>
      <c r="I315" s="9"/>
      <c r="J315" s="9"/>
      <c r="K315" s="1"/>
    </row>
    <row r="316" spans="1:11" s="9" customFormat="1" ht="14.7" customHeight="1" x14ac:dyDescent="0.3">
      <c r="B316" s="312" t="s">
        <v>224</v>
      </c>
      <c r="C316" s="312"/>
      <c r="D316" s="312"/>
      <c r="E316" s="312"/>
      <c r="F316" s="312"/>
      <c r="G316" s="312"/>
      <c r="H316" s="312"/>
      <c r="I316" s="312"/>
      <c r="J316" s="312"/>
      <c r="K316" s="1"/>
    </row>
    <row r="317" spans="1:11" s="9" customFormat="1" ht="14.7" customHeight="1" x14ac:dyDescent="0.3">
      <c r="B317" s="312"/>
      <c r="C317" s="312"/>
      <c r="D317" s="312"/>
      <c r="E317" s="312"/>
      <c r="F317" s="312"/>
      <c r="G317" s="312"/>
      <c r="H317" s="312"/>
      <c r="I317" s="312"/>
      <c r="J317" s="312"/>
      <c r="K317" s="1"/>
    </row>
    <row r="318" spans="1:11" s="9" customFormat="1" ht="14.7" customHeight="1" x14ac:dyDescent="0.3">
      <c r="B318" s="312"/>
      <c r="C318" s="312"/>
      <c r="D318" s="312"/>
      <c r="E318" s="312"/>
      <c r="F318" s="312"/>
      <c r="G318" s="312"/>
      <c r="H318" s="312"/>
      <c r="I318" s="312"/>
      <c r="J318" s="312"/>
      <c r="K318" s="1"/>
    </row>
    <row r="319" spans="1:11" s="9" customFormat="1" ht="14.7" customHeight="1" x14ac:dyDescent="0.3">
      <c r="B319" s="312"/>
      <c r="C319" s="312"/>
      <c r="D319" s="312"/>
      <c r="E319" s="312"/>
      <c r="F319" s="312"/>
      <c r="G319" s="312"/>
      <c r="H319" s="312"/>
      <c r="I319" s="312"/>
      <c r="J319" s="312"/>
      <c r="K319" s="1"/>
    </row>
    <row r="320" spans="1:11" s="9" customFormat="1" x14ac:dyDescent="0.3">
      <c r="B320" s="312"/>
      <c r="C320" s="312"/>
      <c r="D320" s="312"/>
      <c r="E320" s="312"/>
      <c r="F320" s="312"/>
      <c r="G320" s="312"/>
      <c r="H320" s="312"/>
      <c r="I320" s="312"/>
      <c r="J320" s="312"/>
      <c r="K320" s="1"/>
    </row>
    <row r="321" spans="1:11" s="9" customFormat="1" ht="23.25" customHeight="1" x14ac:dyDescent="0.3">
      <c r="B321" s="312"/>
      <c r="C321" s="312"/>
      <c r="D321" s="312"/>
      <c r="E321" s="312"/>
      <c r="F321" s="312"/>
      <c r="G321" s="312"/>
      <c r="H321" s="312"/>
      <c r="I321" s="312"/>
      <c r="J321" s="312"/>
      <c r="K321" s="1"/>
    </row>
    <row r="322" spans="1:11" x14ac:dyDescent="0.3">
      <c r="A322" s="9"/>
      <c r="B322" s="236"/>
      <c r="C322" s="271"/>
      <c r="D322" s="271"/>
      <c r="E322" s="271"/>
      <c r="F322" s="271"/>
      <c r="G322" s="271"/>
      <c r="H322" s="271"/>
      <c r="I322" s="271"/>
      <c r="J322" s="272"/>
      <c r="K322" s="1"/>
    </row>
    <row r="323" spans="1:11" x14ac:dyDescent="0.3">
      <c r="A323" s="9"/>
      <c r="B323" s="273"/>
      <c r="C323" s="274"/>
      <c r="D323" s="274"/>
      <c r="E323" s="274"/>
      <c r="F323" s="274"/>
      <c r="G323" s="274"/>
      <c r="H323" s="274"/>
      <c r="I323" s="274"/>
      <c r="J323" s="275"/>
      <c r="K323" s="1"/>
    </row>
    <row r="324" spans="1:11" x14ac:dyDescent="0.3">
      <c r="A324" s="9"/>
      <c r="B324" s="273"/>
      <c r="C324" s="274"/>
      <c r="D324" s="274"/>
      <c r="E324" s="274"/>
      <c r="F324" s="274"/>
      <c r="G324" s="274"/>
      <c r="H324" s="274"/>
      <c r="I324" s="274"/>
      <c r="J324" s="275"/>
      <c r="K324" s="1"/>
    </row>
    <row r="325" spans="1:11" x14ac:dyDescent="0.3">
      <c r="A325" s="9"/>
      <c r="B325" s="273"/>
      <c r="C325" s="274"/>
      <c r="D325" s="274"/>
      <c r="E325" s="274"/>
      <c r="F325" s="274"/>
      <c r="G325" s="274"/>
      <c r="H325" s="274"/>
      <c r="I325" s="274"/>
      <c r="J325" s="275"/>
      <c r="K325" s="1"/>
    </row>
    <row r="326" spans="1:11" x14ac:dyDescent="0.3">
      <c r="A326" s="9"/>
      <c r="B326" s="273"/>
      <c r="C326" s="274"/>
      <c r="D326" s="274"/>
      <c r="E326" s="274"/>
      <c r="F326" s="274"/>
      <c r="G326" s="274"/>
      <c r="H326" s="274"/>
      <c r="I326" s="274"/>
      <c r="J326" s="275"/>
      <c r="K326" s="1"/>
    </row>
    <row r="327" spans="1:11" x14ac:dyDescent="0.3">
      <c r="A327" s="9"/>
      <c r="B327" s="276"/>
      <c r="C327" s="277"/>
      <c r="D327" s="277"/>
      <c r="E327" s="277"/>
      <c r="F327" s="277"/>
      <c r="G327" s="277"/>
      <c r="H327" s="277"/>
      <c r="I327" s="277"/>
      <c r="J327" s="278"/>
      <c r="K327" s="1"/>
    </row>
    <row r="328" spans="1:11" s="55" customFormat="1" x14ac:dyDescent="0.3">
      <c r="A328" s="53"/>
      <c r="B328" s="83"/>
      <c r="C328" s="83"/>
      <c r="D328" s="83"/>
      <c r="E328" s="83"/>
      <c r="F328" s="83"/>
      <c r="G328" s="83"/>
      <c r="H328" s="83"/>
      <c r="I328" s="83"/>
      <c r="J328" s="83"/>
      <c r="K328" s="60"/>
    </row>
    <row r="329" spans="1:11" x14ac:dyDescent="0.3">
      <c r="A329" s="9"/>
      <c r="B329" s="89" t="s">
        <v>139</v>
      </c>
      <c r="C329" s="9"/>
      <c r="D329" s="9"/>
      <c r="E329" s="9"/>
      <c r="F329" s="9"/>
      <c r="G329" s="9"/>
      <c r="H329" s="9"/>
      <c r="I329" s="9"/>
      <c r="J329" s="9"/>
      <c r="K329" s="1"/>
    </row>
    <row r="330" spans="1:11" x14ac:dyDescent="0.3">
      <c r="A330" s="9"/>
      <c r="B330" s="270" t="s">
        <v>102</v>
      </c>
      <c r="C330" s="270"/>
      <c r="D330" s="270"/>
      <c r="E330" s="270"/>
      <c r="F330" s="270"/>
      <c r="G330" s="270"/>
      <c r="H330" s="270"/>
      <c r="I330" s="270"/>
      <c r="J330" s="270"/>
      <c r="K330" s="1"/>
    </row>
    <row r="331" spans="1:11" x14ac:dyDescent="0.3">
      <c r="A331" s="9"/>
      <c r="B331" s="270"/>
      <c r="C331" s="270"/>
      <c r="D331" s="270"/>
      <c r="E331" s="270"/>
      <c r="F331" s="270"/>
      <c r="G331" s="270"/>
      <c r="H331" s="270"/>
      <c r="I331" s="270"/>
      <c r="J331" s="270"/>
      <c r="K331" s="1"/>
    </row>
    <row r="332" spans="1:11" x14ac:dyDescent="0.3">
      <c r="A332" s="9"/>
      <c r="B332" s="270"/>
      <c r="C332" s="270"/>
      <c r="D332" s="270"/>
      <c r="E332" s="270"/>
      <c r="F332" s="270"/>
      <c r="G332" s="270"/>
      <c r="H332" s="270"/>
      <c r="I332" s="270"/>
      <c r="J332" s="270"/>
      <c r="K332" s="1"/>
    </row>
    <row r="333" spans="1:11" x14ac:dyDescent="0.3">
      <c r="A333" s="9"/>
      <c r="B333" s="215" t="s">
        <v>235</v>
      </c>
      <c r="C333" s="216"/>
      <c r="D333" s="216"/>
      <c r="E333" s="216"/>
      <c r="F333" s="216"/>
      <c r="G333" s="216"/>
      <c r="H333" s="216"/>
      <c r="I333" s="216"/>
      <c r="J333" s="217"/>
      <c r="K333" s="1"/>
    </row>
    <row r="334" spans="1:11" x14ac:dyDescent="0.3">
      <c r="A334" s="9"/>
      <c r="B334" s="218"/>
      <c r="C334" s="219"/>
      <c r="D334" s="219"/>
      <c r="E334" s="219"/>
      <c r="F334" s="219"/>
      <c r="G334" s="219"/>
      <c r="H334" s="219"/>
      <c r="I334" s="219"/>
      <c r="J334" s="220"/>
      <c r="K334" s="1"/>
    </row>
    <row r="335" spans="1:11" x14ac:dyDescent="0.3">
      <c r="A335" s="9"/>
      <c r="B335" s="218"/>
      <c r="C335" s="219"/>
      <c r="D335" s="219"/>
      <c r="E335" s="219"/>
      <c r="F335" s="219"/>
      <c r="G335" s="219"/>
      <c r="H335" s="219"/>
      <c r="I335" s="219"/>
      <c r="J335" s="220"/>
      <c r="K335" s="1"/>
    </row>
    <row r="336" spans="1:11" x14ac:dyDescent="0.3">
      <c r="A336" s="9"/>
      <c r="B336" s="218"/>
      <c r="C336" s="219"/>
      <c r="D336" s="219"/>
      <c r="E336" s="219"/>
      <c r="F336" s="219"/>
      <c r="G336" s="219"/>
      <c r="H336" s="219"/>
      <c r="I336" s="219"/>
      <c r="J336" s="220"/>
      <c r="K336" s="1"/>
    </row>
    <row r="337" spans="1:11" x14ac:dyDescent="0.3">
      <c r="A337" s="9"/>
      <c r="B337" s="218"/>
      <c r="C337" s="219"/>
      <c r="D337" s="219"/>
      <c r="E337" s="219"/>
      <c r="F337" s="219"/>
      <c r="G337" s="219"/>
      <c r="H337" s="219"/>
      <c r="I337" s="219"/>
      <c r="J337" s="220"/>
      <c r="K337" s="1"/>
    </row>
    <row r="338" spans="1:11" x14ac:dyDescent="0.3">
      <c r="A338" s="9"/>
      <c r="B338" s="218"/>
      <c r="C338" s="219"/>
      <c r="D338" s="219"/>
      <c r="E338" s="219"/>
      <c r="F338" s="219"/>
      <c r="G338" s="219"/>
      <c r="H338" s="219"/>
      <c r="I338" s="219"/>
      <c r="J338" s="220"/>
      <c r="K338" s="1"/>
    </row>
    <row r="339" spans="1:11" x14ac:dyDescent="0.3">
      <c r="A339" s="9"/>
      <c r="B339" s="218"/>
      <c r="C339" s="219"/>
      <c r="D339" s="219"/>
      <c r="E339" s="219"/>
      <c r="F339" s="219"/>
      <c r="G339" s="219"/>
      <c r="H339" s="219"/>
      <c r="I339" s="219"/>
      <c r="J339" s="220"/>
      <c r="K339" s="1"/>
    </row>
    <row r="340" spans="1:11" x14ac:dyDescent="0.3">
      <c r="A340" s="9"/>
      <c r="B340" s="221"/>
      <c r="C340" s="222"/>
      <c r="D340" s="222"/>
      <c r="E340" s="222"/>
      <c r="F340" s="222"/>
      <c r="G340" s="222"/>
      <c r="H340" s="222"/>
      <c r="I340" s="222"/>
      <c r="J340" s="223"/>
      <c r="K340" s="1"/>
    </row>
    <row r="341" spans="1:11" ht="15.6" thickBot="1" x14ac:dyDescent="0.35">
      <c r="A341" s="56"/>
      <c r="B341" s="69"/>
      <c r="C341" s="69"/>
      <c r="D341" s="69"/>
      <c r="E341" s="69"/>
      <c r="F341" s="69"/>
      <c r="G341" s="69"/>
      <c r="H341" s="69"/>
      <c r="I341" s="69"/>
      <c r="J341" s="69"/>
      <c r="K341" s="70"/>
    </row>
    <row r="342" spans="1:11" x14ac:dyDescent="0.3">
      <c r="A342" s="9"/>
      <c r="B342" s="62"/>
      <c r="C342" s="62"/>
      <c r="D342" s="62"/>
      <c r="E342" s="62"/>
      <c r="F342" s="62"/>
      <c r="G342" s="62"/>
      <c r="H342" s="62"/>
      <c r="I342" s="62"/>
      <c r="J342" s="62"/>
      <c r="K342" s="1"/>
    </row>
    <row r="343" spans="1:11" ht="17.399999999999999" x14ac:dyDescent="0.3">
      <c r="A343" s="9"/>
      <c r="B343" s="86" t="s">
        <v>62</v>
      </c>
      <c r="C343" s="62"/>
      <c r="D343" s="62"/>
      <c r="E343" s="62"/>
      <c r="F343" s="62"/>
      <c r="G343" s="62"/>
      <c r="H343" s="62"/>
      <c r="I343" s="62"/>
      <c r="J343" s="62"/>
      <c r="K343" s="1"/>
    </row>
    <row r="344" spans="1:11" x14ac:dyDescent="0.3">
      <c r="A344" s="9"/>
      <c r="B344" s="289" t="s">
        <v>128</v>
      </c>
      <c r="C344" s="290"/>
      <c r="D344" s="290"/>
      <c r="E344" s="290"/>
      <c r="F344" s="290"/>
      <c r="G344" s="290"/>
      <c r="H344" s="290"/>
      <c r="I344" s="290"/>
      <c r="J344" s="291"/>
      <c r="K344" s="1"/>
    </row>
    <row r="345" spans="1:11" x14ac:dyDescent="0.3">
      <c r="A345" s="9"/>
      <c r="B345" s="292"/>
      <c r="C345" s="293"/>
      <c r="D345" s="293"/>
      <c r="E345" s="293"/>
      <c r="F345" s="293"/>
      <c r="G345" s="293"/>
      <c r="H345" s="293"/>
      <c r="I345" s="293"/>
      <c r="J345" s="294"/>
      <c r="K345" s="1"/>
    </row>
    <row r="346" spans="1:11" x14ac:dyDescent="0.3">
      <c r="A346" s="9"/>
      <c r="B346" s="292"/>
      <c r="C346" s="293"/>
      <c r="D346" s="293"/>
      <c r="E346" s="293"/>
      <c r="F346" s="293"/>
      <c r="G346" s="293"/>
      <c r="H346" s="293"/>
      <c r="I346" s="293"/>
      <c r="J346" s="294"/>
      <c r="K346" s="1"/>
    </row>
    <row r="347" spans="1:11" x14ac:dyDescent="0.3">
      <c r="A347" s="9"/>
      <c r="B347" s="292"/>
      <c r="C347" s="293"/>
      <c r="D347" s="293"/>
      <c r="E347" s="293"/>
      <c r="F347" s="293"/>
      <c r="G347" s="293"/>
      <c r="H347" s="293"/>
      <c r="I347" s="293"/>
      <c r="J347" s="294"/>
      <c r="K347" s="1"/>
    </row>
    <row r="348" spans="1:11" x14ac:dyDescent="0.3">
      <c r="A348" s="9"/>
      <c r="B348" s="292"/>
      <c r="C348" s="293"/>
      <c r="D348" s="293"/>
      <c r="E348" s="293"/>
      <c r="F348" s="293"/>
      <c r="G348" s="293"/>
      <c r="H348" s="293"/>
      <c r="I348" s="293"/>
      <c r="J348" s="294"/>
      <c r="K348" s="1"/>
    </row>
    <row r="349" spans="1:11" x14ac:dyDescent="0.3">
      <c r="A349" s="9"/>
      <c r="B349" s="292"/>
      <c r="C349" s="293"/>
      <c r="D349" s="293"/>
      <c r="E349" s="293"/>
      <c r="F349" s="293"/>
      <c r="G349" s="293"/>
      <c r="H349" s="293"/>
      <c r="I349" s="293"/>
      <c r="J349" s="294"/>
      <c r="K349" s="1"/>
    </row>
    <row r="350" spans="1:11" x14ac:dyDescent="0.3">
      <c r="A350" s="9"/>
      <c r="B350" s="292"/>
      <c r="C350" s="293"/>
      <c r="D350" s="293"/>
      <c r="E350" s="293"/>
      <c r="F350" s="293"/>
      <c r="G350" s="293"/>
      <c r="H350" s="293"/>
      <c r="I350" s="293"/>
      <c r="J350" s="294"/>
      <c r="K350" s="1"/>
    </row>
    <row r="351" spans="1:11" x14ac:dyDescent="0.3">
      <c r="A351" s="9"/>
      <c r="B351" s="295"/>
      <c r="C351" s="296"/>
      <c r="D351" s="296"/>
      <c r="E351" s="296"/>
      <c r="F351" s="296"/>
      <c r="G351" s="296"/>
      <c r="H351" s="296"/>
      <c r="I351" s="296"/>
      <c r="J351" s="297"/>
      <c r="K351" s="1"/>
    </row>
    <row r="352" spans="1:11" x14ac:dyDescent="0.3">
      <c r="A352" s="9"/>
      <c r="B352" s="9"/>
      <c r="C352" s="9"/>
      <c r="D352" s="9"/>
      <c r="E352" s="9"/>
      <c r="F352" s="9"/>
      <c r="G352" s="9"/>
      <c r="H352" s="9"/>
      <c r="I352" s="9"/>
      <c r="J352" s="9"/>
      <c r="K352" s="1"/>
    </row>
    <row r="353" spans="1:11" s="55" customFormat="1" x14ac:dyDescent="0.3">
      <c r="A353" s="53"/>
      <c r="B353" s="89" t="s">
        <v>143</v>
      </c>
      <c r="C353" s="83"/>
      <c r="D353" s="83"/>
      <c r="E353" s="83"/>
      <c r="F353" s="83"/>
      <c r="G353" s="83"/>
      <c r="H353" s="83"/>
      <c r="I353" s="83"/>
      <c r="J353" s="83"/>
      <c r="K353" s="60"/>
    </row>
    <row r="354" spans="1:11" s="9" customFormat="1" ht="14.7" customHeight="1" x14ac:dyDescent="0.3">
      <c r="B354" s="65" t="s">
        <v>111</v>
      </c>
      <c r="C354" s="64"/>
      <c r="D354" s="64"/>
      <c r="E354" s="64"/>
      <c r="F354" s="64"/>
      <c r="K354" s="1"/>
    </row>
    <row r="355" spans="1:11" s="9" customFormat="1" x14ac:dyDescent="0.3">
      <c r="B355" s="65" t="s">
        <v>236</v>
      </c>
      <c r="C355" s="64"/>
      <c r="D355" s="64"/>
      <c r="E355" s="64"/>
      <c r="F355" s="64"/>
      <c r="G355" s="64"/>
      <c r="H355" s="64"/>
      <c r="I355" s="64"/>
      <c r="J355" s="64"/>
      <c r="K355" s="1"/>
    </row>
    <row r="356" spans="1:11" s="9" customFormat="1" x14ac:dyDescent="0.3">
      <c r="B356" s="67"/>
      <c r="C356" s="67"/>
      <c r="D356" s="67"/>
      <c r="E356" s="67"/>
      <c r="F356" s="67"/>
      <c r="G356" s="64"/>
      <c r="H356" s="64"/>
      <c r="I356" s="64"/>
    </row>
    <row r="357" spans="1:11" s="9" customFormat="1" x14ac:dyDescent="0.3">
      <c r="B357" s="347" t="s">
        <v>229</v>
      </c>
      <c r="C357" s="348"/>
      <c r="E357" s="64"/>
      <c r="F357" s="64"/>
      <c r="G357" s="64"/>
      <c r="H357" s="64"/>
      <c r="I357" s="64"/>
      <c r="J357" s="66" t="str">
        <f>IF(B357="Ja","Ni måste fylla i fliken 'Bilaga för övning' för att ansökan ska vara fullständig.","")</f>
        <v/>
      </c>
      <c r="K357" s="1"/>
    </row>
    <row r="358" spans="1:11" s="9" customFormat="1" x14ac:dyDescent="0.3">
      <c r="F358" s="248" t="s">
        <v>26</v>
      </c>
      <c r="G358" s="248"/>
      <c r="H358" s="248"/>
      <c r="I358" s="248"/>
      <c r="J358" s="248"/>
      <c r="K358" s="1"/>
    </row>
    <row r="359" spans="1:11" s="9" customFormat="1" x14ac:dyDescent="0.3">
      <c r="B359" s="67"/>
      <c r="C359" s="67"/>
      <c r="D359" s="67"/>
      <c r="E359" s="67"/>
      <c r="F359" s="67"/>
      <c r="G359" s="64"/>
      <c r="H359" s="64"/>
      <c r="I359" s="64"/>
    </row>
    <row r="360" spans="1:11" s="55" customFormat="1" x14ac:dyDescent="0.3">
      <c r="A360" s="53"/>
      <c r="B360" s="89" t="s">
        <v>239</v>
      </c>
      <c r="C360" s="83"/>
      <c r="D360" s="83"/>
      <c r="E360" s="83"/>
      <c r="F360" s="83"/>
      <c r="G360" s="83"/>
      <c r="H360" s="83"/>
      <c r="I360" s="83"/>
      <c r="J360" s="83"/>
      <c r="K360" s="60"/>
    </row>
    <row r="361" spans="1:11" s="55" customFormat="1" x14ac:dyDescent="0.3">
      <c r="A361" s="53"/>
      <c r="B361" s="298" t="s">
        <v>198</v>
      </c>
      <c r="C361" s="298"/>
      <c r="D361" s="298"/>
      <c r="E361" s="298"/>
      <c r="F361" s="298"/>
      <c r="G361" s="298"/>
      <c r="H361" s="298"/>
      <c r="I361" s="298"/>
      <c r="J361" s="298"/>
      <c r="K361" s="60"/>
    </row>
    <row r="362" spans="1:11" s="55" customFormat="1" x14ac:dyDescent="0.3">
      <c r="A362" s="53"/>
      <c r="B362" s="298"/>
      <c r="C362" s="298"/>
      <c r="D362" s="298"/>
      <c r="E362" s="298"/>
      <c r="F362" s="298"/>
      <c r="G362" s="298"/>
      <c r="H362" s="298"/>
      <c r="I362" s="298"/>
      <c r="J362" s="298"/>
      <c r="K362" s="60"/>
    </row>
    <row r="363" spans="1:11" s="55" customFormat="1" x14ac:dyDescent="0.3">
      <c r="A363" s="53"/>
      <c r="B363" s="298"/>
      <c r="C363" s="298"/>
      <c r="D363" s="298"/>
      <c r="E363" s="298"/>
      <c r="F363" s="298"/>
      <c r="G363" s="298"/>
      <c r="H363" s="298"/>
      <c r="I363" s="298"/>
      <c r="J363" s="298"/>
      <c r="K363" s="60"/>
    </row>
    <row r="364" spans="1:11" s="55" customFormat="1" x14ac:dyDescent="0.3">
      <c r="A364" s="53"/>
      <c r="B364" s="298"/>
      <c r="C364" s="298"/>
      <c r="D364" s="298"/>
      <c r="E364" s="298"/>
      <c r="F364" s="298"/>
      <c r="G364" s="298"/>
      <c r="H364" s="298"/>
      <c r="I364" s="298"/>
      <c r="J364" s="298"/>
      <c r="K364" s="60"/>
    </row>
    <row r="365" spans="1:11" x14ac:dyDescent="0.3">
      <c r="A365" s="9"/>
      <c r="B365" s="298"/>
      <c r="C365" s="298"/>
      <c r="D365" s="298"/>
      <c r="E365" s="298"/>
      <c r="F365" s="298"/>
      <c r="G365" s="298"/>
      <c r="H365" s="298"/>
      <c r="I365" s="298"/>
      <c r="J365" s="298"/>
      <c r="K365" s="1"/>
    </row>
    <row r="366" spans="1:11" x14ac:dyDescent="0.3">
      <c r="A366" s="9"/>
      <c r="B366" s="84"/>
      <c r="C366" s="84"/>
      <c r="D366" s="84"/>
      <c r="E366" s="84"/>
      <c r="F366" s="84"/>
      <c r="G366" s="84"/>
      <c r="H366" s="84"/>
      <c r="I366" s="84"/>
      <c r="J366" s="84"/>
      <c r="K366" s="1"/>
    </row>
    <row r="367" spans="1:11" ht="36.450000000000003" customHeight="1" x14ac:dyDescent="0.3">
      <c r="A367" s="9"/>
      <c r="B367" s="262" t="s">
        <v>15</v>
      </c>
      <c r="C367" s="262"/>
      <c r="D367" s="262" t="s">
        <v>197</v>
      </c>
      <c r="E367" s="262"/>
      <c r="F367" s="262"/>
      <c r="G367" s="262"/>
      <c r="H367" s="262"/>
      <c r="I367" s="262"/>
      <c r="J367" s="262"/>
      <c r="K367" s="1"/>
    </row>
    <row r="368" spans="1:11" ht="30.45" customHeight="1" x14ac:dyDescent="0.3">
      <c r="A368" s="9"/>
      <c r="B368" s="227" t="s">
        <v>204</v>
      </c>
      <c r="C368" s="228"/>
      <c r="D368" s="224" t="s">
        <v>196</v>
      </c>
      <c r="E368" s="225"/>
      <c r="F368" s="225"/>
      <c r="G368" s="225"/>
      <c r="H368" s="225"/>
      <c r="I368" s="225"/>
      <c r="J368" s="226"/>
      <c r="K368" s="1"/>
    </row>
    <row r="369" spans="1:11" x14ac:dyDescent="0.3">
      <c r="A369" s="9"/>
      <c r="B369" s="229"/>
      <c r="C369" s="228"/>
      <c r="D369" s="242" t="s">
        <v>199</v>
      </c>
      <c r="E369" s="243"/>
      <c r="F369" s="243"/>
      <c r="G369" s="243"/>
      <c r="H369" s="243"/>
      <c r="I369" s="243"/>
      <c r="J369" s="244"/>
      <c r="K369" s="1"/>
    </row>
    <row r="370" spans="1:11" ht="31.2" customHeight="1" x14ac:dyDescent="0.3">
      <c r="A370" s="9"/>
      <c r="B370" s="230"/>
      <c r="C370" s="231"/>
      <c r="D370" s="245"/>
      <c r="E370" s="246"/>
      <c r="F370" s="246"/>
      <c r="G370" s="246"/>
      <c r="H370" s="246"/>
      <c r="I370" s="246"/>
      <c r="J370" s="247"/>
      <c r="K370" s="1"/>
    </row>
    <row r="371" spans="1:11" ht="31.2" customHeight="1" x14ac:dyDescent="0.3">
      <c r="A371" s="9"/>
      <c r="B371" s="229" t="s">
        <v>205</v>
      </c>
      <c r="C371" s="228"/>
      <c r="D371" s="224" t="s">
        <v>195</v>
      </c>
      <c r="E371" s="225"/>
      <c r="F371" s="225"/>
      <c r="G371" s="225"/>
      <c r="H371" s="225"/>
      <c r="I371" s="225"/>
      <c r="J371" s="226"/>
      <c r="K371" s="1"/>
    </row>
    <row r="372" spans="1:11" ht="4.95" customHeight="1" x14ac:dyDescent="0.3">
      <c r="A372" s="9"/>
      <c r="B372" s="164"/>
      <c r="C372" s="165"/>
      <c r="D372" s="161"/>
      <c r="E372" s="162"/>
      <c r="F372" s="162"/>
      <c r="G372" s="162"/>
      <c r="H372" s="162"/>
      <c r="I372" s="162"/>
      <c r="J372" s="163"/>
      <c r="K372" s="1"/>
    </row>
    <row r="373" spans="1:11" ht="58.95" customHeight="1" x14ac:dyDescent="0.3">
      <c r="A373" s="9"/>
      <c r="B373" s="229"/>
      <c r="C373" s="228"/>
      <c r="D373" s="242" t="s">
        <v>199</v>
      </c>
      <c r="E373" s="243"/>
      <c r="F373" s="243"/>
      <c r="G373" s="243"/>
      <c r="H373" s="243"/>
      <c r="I373" s="243"/>
      <c r="J373" s="244"/>
      <c r="K373" s="1"/>
    </row>
    <row r="374" spans="1:11" ht="31.5" customHeight="1" x14ac:dyDescent="0.3">
      <c r="A374" s="9"/>
      <c r="B374" s="230"/>
      <c r="C374" s="231"/>
      <c r="D374" s="245"/>
      <c r="E374" s="246"/>
      <c r="F374" s="246"/>
      <c r="G374" s="246"/>
      <c r="H374" s="246"/>
      <c r="I374" s="246"/>
      <c r="J374" s="247"/>
      <c r="K374" s="1"/>
    </row>
    <row r="375" spans="1:11" ht="31.5" customHeight="1" x14ac:dyDescent="0.3">
      <c r="A375" s="9"/>
      <c r="B375" s="229" t="s">
        <v>206</v>
      </c>
      <c r="C375" s="228"/>
      <c r="D375" s="224" t="s">
        <v>195</v>
      </c>
      <c r="E375" s="225"/>
      <c r="F375" s="225"/>
      <c r="G375" s="225"/>
      <c r="H375" s="225"/>
      <c r="I375" s="225"/>
      <c r="J375" s="226"/>
      <c r="K375" s="1"/>
    </row>
    <row r="376" spans="1:11" x14ac:dyDescent="0.3">
      <c r="A376" s="9"/>
      <c r="B376" s="229"/>
      <c r="C376" s="228"/>
      <c r="D376" s="242" t="s">
        <v>199</v>
      </c>
      <c r="E376" s="243"/>
      <c r="F376" s="243"/>
      <c r="G376" s="243"/>
      <c r="H376" s="243"/>
      <c r="I376" s="243"/>
      <c r="J376" s="244"/>
      <c r="K376" s="1"/>
    </row>
    <row r="377" spans="1:11" x14ac:dyDescent="0.3">
      <c r="A377" s="9"/>
      <c r="B377" s="230"/>
      <c r="C377" s="231"/>
      <c r="D377" s="245"/>
      <c r="E377" s="246"/>
      <c r="F377" s="246"/>
      <c r="G377" s="246"/>
      <c r="H377" s="246"/>
      <c r="I377" s="246"/>
      <c r="J377" s="247"/>
      <c r="K377" s="1"/>
    </row>
    <row r="378" spans="1:11" ht="31.5" customHeight="1" x14ac:dyDescent="0.3">
      <c r="A378" s="9"/>
      <c r="B378" s="299" t="s">
        <v>207</v>
      </c>
      <c r="C378" s="300"/>
      <c r="D378" s="239" t="s">
        <v>194</v>
      </c>
      <c r="E378" s="240"/>
      <c r="F378" s="240"/>
      <c r="G378" s="240"/>
      <c r="H378" s="240"/>
      <c r="I378" s="240"/>
      <c r="J378" s="241"/>
      <c r="K378" s="1"/>
    </row>
    <row r="379" spans="1:11" ht="29.7" customHeight="1" x14ac:dyDescent="0.3">
      <c r="A379" s="9"/>
      <c r="B379" s="229"/>
      <c r="C379" s="228"/>
      <c r="D379" s="242" t="s">
        <v>199</v>
      </c>
      <c r="E379" s="243"/>
      <c r="F379" s="243"/>
      <c r="G379" s="243"/>
      <c r="H379" s="243"/>
      <c r="I379" s="243"/>
      <c r="J379" s="244"/>
      <c r="K379" s="1"/>
    </row>
    <row r="380" spans="1:11" x14ac:dyDescent="0.3">
      <c r="A380" s="9"/>
      <c r="B380" s="230"/>
      <c r="C380" s="231"/>
      <c r="D380" s="245"/>
      <c r="E380" s="246"/>
      <c r="F380" s="246"/>
      <c r="G380" s="246"/>
      <c r="H380" s="246"/>
      <c r="I380" s="246"/>
      <c r="J380" s="247"/>
      <c r="K380" s="1"/>
    </row>
    <row r="381" spans="1:11" s="9" customFormat="1" x14ac:dyDescent="0.3">
      <c r="B381" s="198"/>
      <c r="C381" s="198"/>
      <c r="D381" s="199"/>
      <c r="E381" s="199"/>
      <c r="F381" s="199"/>
      <c r="G381" s="199"/>
      <c r="H381" s="199"/>
      <c r="I381" s="199"/>
      <c r="J381" s="199"/>
    </row>
    <row r="382" spans="1:11" s="55" customFormat="1" x14ac:dyDescent="0.3">
      <c r="A382" s="53"/>
      <c r="B382" s="89" t="s">
        <v>240</v>
      </c>
      <c r="C382" s="83"/>
      <c r="D382" s="83"/>
      <c r="E382" s="83"/>
      <c r="F382" s="83"/>
      <c r="G382" s="83"/>
      <c r="H382" s="83"/>
      <c r="I382" s="83"/>
      <c r="J382" s="83"/>
      <c r="K382" s="60"/>
    </row>
    <row r="383" spans="1:11" s="55" customFormat="1" x14ac:dyDescent="0.3">
      <c r="A383" s="53"/>
      <c r="B383" s="252" t="s">
        <v>90</v>
      </c>
      <c r="C383" s="252"/>
      <c r="D383" s="252"/>
      <c r="E383" s="252"/>
      <c r="F383" s="252"/>
      <c r="G383" s="252"/>
      <c r="H383" s="252"/>
      <c r="I383" s="252"/>
      <c r="J383" s="252"/>
      <c r="K383" s="60"/>
    </row>
    <row r="384" spans="1:11" s="55" customFormat="1" x14ac:dyDescent="0.3">
      <c r="A384" s="53"/>
      <c r="B384" s="252"/>
      <c r="C384" s="252"/>
      <c r="D384" s="252"/>
      <c r="E384" s="252"/>
      <c r="F384" s="252"/>
      <c r="G384" s="252"/>
      <c r="H384" s="252"/>
      <c r="I384" s="252"/>
      <c r="J384" s="252"/>
      <c r="K384" s="60"/>
    </row>
    <row r="385" spans="1:11" s="55" customFormat="1" x14ac:dyDescent="0.3">
      <c r="A385" s="53"/>
      <c r="B385" s="252"/>
      <c r="C385" s="252"/>
      <c r="D385" s="252"/>
      <c r="E385" s="252"/>
      <c r="F385" s="252"/>
      <c r="G385" s="252"/>
      <c r="H385" s="252"/>
      <c r="I385" s="252"/>
      <c r="J385" s="252"/>
      <c r="K385" s="60"/>
    </row>
    <row r="386" spans="1:11" s="55" customFormat="1" x14ac:dyDescent="0.3">
      <c r="A386" s="53"/>
      <c r="B386" s="252"/>
      <c r="C386" s="252"/>
      <c r="D386" s="252"/>
      <c r="E386" s="252"/>
      <c r="F386" s="252"/>
      <c r="G386" s="252"/>
      <c r="H386" s="252"/>
      <c r="I386" s="252"/>
      <c r="J386" s="252"/>
      <c r="K386" s="60"/>
    </row>
    <row r="387" spans="1:11" s="55" customFormat="1" x14ac:dyDescent="0.3">
      <c r="A387" s="53"/>
      <c r="B387" s="252"/>
      <c r="C387" s="252"/>
      <c r="D387" s="252"/>
      <c r="E387" s="252"/>
      <c r="F387" s="252"/>
      <c r="G387" s="252"/>
      <c r="H387" s="252"/>
      <c r="I387" s="252"/>
      <c r="J387" s="252"/>
      <c r="K387" s="60"/>
    </row>
    <row r="388" spans="1:11" x14ac:dyDescent="0.3">
      <c r="A388" s="9"/>
      <c r="B388" s="252"/>
      <c r="C388" s="252"/>
      <c r="D388" s="252"/>
      <c r="E388" s="252"/>
      <c r="F388" s="252"/>
      <c r="G388" s="252"/>
      <c r="H388" s="252"/>
      <c r="I388" s="252"/>
      <c r="J388" s="252"/>
      <c r="K388" s="1"/>
    </row>
    <row r="389" spans="1:11" x14ac:dyDescent="0.3">
      <c r="A389" s="9"/>
      <c r="B389" s="84"/>
      <c r="C389" s="84"/>
      <c r="D389" s="84"/>
      <c r="E389" s="84"/>
      <c r="F389" s="84"/>
      <c r="G389" s="84"/>
      <c r="H389" s="84"/>
      <c r="I389" s="84"/>
      <c r="J389" s="84"/>
      <c r="K389" s="1"/>
    </row>
    <row r="390" spans="1:11" ht="14.7" customHeight="1" x14ac:dyDescent="0.3">
      <c r="A390" s="9"/>
      <c r="B390" s="266" t="s">
        <v>50</v>
      </c>
      <c r="C390" s="266"/>
      <c r="D390" s="266" t="s">
        <v>51</v>
      </c>
      <c r="E390" s="266"/>
      <c r="F390" s="266"/>
      <c r="G390" s="266"/>
      <c r="H390" s="237" t="s">
        <v>87</v>
      </c>
      <c r="I390" s="238"/>
      <c r="J390" s="201" t="s">
        <v>52</v>
      </c>
      <c r="K390" s="1"/>
    </row>
    <row r="391" spans="1:11" x14ac:dyDescent="0.3">
      <c r="A391" s="9"/>
      <c r="B391" s="232"/>
      <c r="C391" s="232"/>
      <c r="D391" s="232"/>
      <c r="E391" s="232"/>
      <c r="F391" s="232"/>
      <c r="G391" s="232"/>
      <c r="H391" s="235"/>
      <c r="I391" s="235"/>
      <c r="J391" s="85" t="s">
        <v>49</v>
      </c>
      <c r="K391" s="1"/>
    </row>
    <row r="392" spans="1:11" x14ac:dyDescent="0.3">
      <c r="A392" s="9"/>
      <c r="B392" s="232"/>
      <c r="C392" s="232"/>
      <c r="D392" s="232"/>
      <c r="E392" s="232"/>
      <c r="F392" s="232"/>
      <c r="G392" s="232"/>
      <c r="H392" s="235"/>
      <c r="I392" s="235"/>
      <c r="J392" s="85" t="s">
        <v>49</v>
      </c>
      <c r="K392" s="1"/>
    </row>
    <row r="393" spans="1:11" x14ac:dyDescent="0.3">
      <c r="A393" s="9"/>
      <c r="B393" s="232"/>
      <c r="C393" s="232"/>
      <c r="D393" s="232"/>
      <c r="E393" s="232"/>
      <c r="F393" s="232"/>
      <c r="G393" s="232"/>
      <c r="H393" s="235"/>
      <c r="I393" s="235"/>
      <c r="J393" s="85" t="s">
        <v>49</v>
      </c>
      <c r="K393" s="1"/>
    </row>
    <row r="394" spans="1:11" x14ac:dyDescent="0.3">
      <c r="A394" s="9"/>
      <c r="B394" s="232"/>
      <c r="C394" s="232"/>
      <c r="D394" s="232"/>
      <c r="E394" s="232"/>
      <c r="F394" s="232"/>
      <c r="G394" s="232"/>
      <c r="H394" s="235"/>
      <c r="I394" s="235"/>
      <c r="J394" s="85" t="s">
        <v>49</v>
      </c>
      <c r="K394" s="1"/>
    </row>
    <row r="395" spans="1:11" x14ac:dyDescent="0.3">
      <c r="A395" s="9"/>
      <c r="B395" s="232"/>
      <c r="C395" s="232"/>
      <c r="D395" s="232"/>
      <c r="E395" s="232"/>
      <c r="F395" s="232"/>
      <c r="G395" s="232"/>
      <c r="H395" s="235"/>
      <c r="I395" s="235"/>
      <c r="J395" s="85" t="s">
        <v>49</v>
      </c>
      <c r="K395" s="1"/>
    </row>
    <row r="396" spans="1:11" ht="33" customHeight="1" x14ac:dyDescent="0.3">
      <c r="A396" s="9"/>
      <c r="B396" s="232" t="s">
        <v>190</v>
      </c>
      <c r="C396" s="232"/>
      <c r="D396" s="232" t="s">
        <v>193</v>
      </c>
      <c r="E396" s="232"/>
      <c r="F396" s="232"/>
      <c r="G396" s="232"/>
      <c r="H396" s="235" t="s">
        <v>211</v>
      </c>
      <c r="I396" s="235"/>
      <c r="J396" s="85" t="s">
        <v>191</v>
      </c>
      <c r="K396" s="1"/>
    </row>
    <row r="397" spans="1:11" x14ac:dyDescent="0.3">
      <c r="A397" s="9"/>
      <c r="B397" s="232"/>
      <c r="C397" s="232"/>
      <c r="D397" s="232"/>
      <c r="E397" s="232"/>
      <c r="F397" s="232"/>
      <c r="G397" s="232"/>
      <c r="H397" s="235"/>
      <c r="I397" s="235"/>
      <c r="J397" s="85" t="s">
        <v>49</v>
      </c>
      <c r="K397" s="1"/>
    </row>
    <row r="398" spans="1:11" x14ac:dyDescent="0.3">
      <c r="A398" s="9"/>
      <c r="B398" s="232"/>
      <c r="C398" s="232"/>
      <c r="D398" s="232"/>
      <c r="E398" s="232"/>
      <c r="F398" s="232"/>
      <c r="G398" s="232"/>
      <c r="H398" s="235"/>
      <c r="I398" s="235"/>
      <c r="J398" s="85" t="s">
        <v>49</v>
      </c>
      <c r="K398" s="1"/>
    </row>
    <row r="399" spans="1:11" x14ac:dyDescent="0.3">
      <c r="A399" s="9"/>
      <c r="B399" s="232"/>
      <c r="C399" s="232"/>
      <c r="D399" s="232"/>
      <c r="E399" s="232"/>
      <c r="F399" s="232"/>
      <c r="G399" s="232"/>
      <c r="H399" s="235"/>
      <c r="I399" s="235"/>
      <c r="J399" s="85" t="s">
        <v>49</v>
      </c>
      <c r="K399" s="1"/>
    </row>
    <row r="400" spans="1:11" x14ac:dyDescent="0.3">
      <c r="A400" s="9"/>
      <c r="B400" s="232"/>
      <c r="C400" s="232"/>
      <c r="D400" s="232"/>
      <c r="E400" s="232"/>
      <c r="F400" s="232"/>
      <c r="G400" s="232"/>
      <c r="H400" s="235"/>
      <c r="I400" s="235"/>
      <c r="J400" s="85" t="s">
        <v>49</v>
      </c>
      <c r="K400" s="1"/>
    </row>
    <row r="401" spans="1:11" x14ac:dyDescent="0.3">
      <c r="A401" s="9"/>
      <c r="B401" s="232"/>
      <c r="C401" s="232"/>
      <c r="D401" s="232"/>
      <c r="E401" s="232"/>
      <c r="F401" s="232"/>
      <c r="G401" s="232"/>
      <c r="H401" s="235"/>
      <c r="I401" s="235"/>
      <c r="J401" s="85" t="s">
        <v>49</v>
      </c>
      <c r="K401" s="1"/>
    </row>
    <row r="402" spans="1:11" x14ac:dyDescent="0.3">
      <c r="A402" s="9"/>
      <c r="B402" s="232"/>
      <c r="C402" s="232"/>
      <c r="D402" s="232"/>
      <c r="E402" s="232"/>
      <c r="F402" s="232"/>
      <c r="G402" s="232"/>
      <c r="H402" s="235"/>
      <c r="I402" s="235"/>
      <c r="J402" s="85" t="s">
        <v>49</v>
      </c>
      <c r="K402" s="1"/>
    </row>
    <row r="403" spans="1:11" x14ac:dyDescent="0.3">
      <c r="A403" s="9"/>
      <c r="B403" s="232"/>
      <c r="C403" s="232"/>
      <c r="D403" s="232"/>
      <c r="E403" s="232"/>
      <c r="F403" s="232"/>
      <c r="G403" s="232"/>
      <c r="H403" s="235"/>
      <c r="I403" s="235"/>
      <c r="J403" s="85" t="s">
        <v>49</v>
      </c>
      <c r="K403" s="1"/>
    </row>
    <row r="404" spans="1:11" x14ac:dyDescent="0.3">
      <c r="A404" s="9"/>
      <c r="B404" s="202"/>
      <c r="C404" s="202"/>
      <c r="D404" s="202"/>
      <c r="E404" s="202"/>
      <c r="F404" s="202"/>
      <c r="G404" s="202"/>
      <c r="H404" s="202"/>
      <c r="I404" s="202"/>
      <c r="J404" s="202"/>
      <c r="K404" s="1"/>
    </row>
    <row r="405" spans="1:11" x14ac:dyDescent="0.3">
      <c r="A405" s="1"/>
      <c r="B405" s="170"/>
      <c r="C405" s="171"/>
      <c r="D405" s="171"/>
      <c r="E405" s="171"/>
      <c r="F405" s="171"/>
      <c r="G405" s="171"/>
      <c r="H405" s="171"/>
      <c r="I405" s="171"/>
      <c r="J405" s="172"/>
      <c r="K405" s="1"/>
    </row>
    <row r="406" spans="1:11" x14ac:dyDescent="0.3">
      <c r="A406" s="1"/>
      <c r="B406" s="173" t="s">
        <v>63</v>
      </c>
      <c r="C406" s="174"/>
      <c r="D406" s="174"/>
      <c r="E406" s="174"/>
      <c r="F406" s="174"/>
      <c r="G406" s="174"/>
      <c r="H406" s="174"/>
      <c r="I406" s="174"/>
      <c r="J406" s="175"/>
      <c r="K406" s="1"/>
    </row>
    <row r="407" spans="1:11" x14ac:dyDescent="0.3">
      <c r="A407" s="1"/>
      <c r="B407" s="213" t="s">
        <v>25</v>
      </c>
      <c r="C407" s="214"/>
      <c r="D407" s="214"/>
      <c r="E407" s="214"/>
      <c r="F407" s="174"/>
      <c r="G407" s="174"/>
      <c r="H407" s="174"/>
      <c r="I407" s="174"/>
      <c r="J407" s="175"/>
      <c r="K407" s="1"/>
    </row>
    <row r="408" spans="1:11" x14ac:dyDescent="0.3">
      <c r="A408" s="1"/>
      <c r="B408" s="173"/>
      <c r="C408" s="174"/>
      <c r="D408" s="174"/>
      <c r="E408" s="174"/>
      <c r="F408" s="174"/>
      <c r="G408" s="174"/>
      <c r="H408" s="174"/>
      <c r="I408" s="174"/>
      <c r="J408" s="175"/>
      <c r="K408" s="1"/>
    </row>
    <row r="409" spans="1:11" x14ac:dyDescent="0.3">
      <c r="A409" s="1"/>
      <c r="B409" s="173" t="s">
        <v>112</v>
      </c>
      <c r="C409" s="174"/>
      <c r="D409" s="174"/>
      <c r="E409" s="174"/>
      <c r="F409" s="174"/>
      <c r="G409" s="174"/>
      <c r="H409" s="174"/>
      <c r="I409" s="174"/>
      <c r="J409" s="175"/>
      <c r="K409" s="1"/>
    </row>
    <row r="410" spans="1:11" x14ac:dyDescent="0.3">
      <c r="A410" s="1"/>
      <c r="B410" s="213" t="s">
        <v>26</v>
      </c>
      <c r="C410" s="214"/>
      <c r="D410" s="214"/>
      <c r="E410" s="214"/>
      <c r="F410" s="214"/>
      <c r="G410" s="174"/>
      <c r="H410" s="174"/>
      <c r="I410" s="174"/>
      <c r="J410" s="175"/>
      <c r="K410" s="1"/>
    </row>
    <row r="411" spans="1:11" x14ac:dyDescent="0.3">
      <c r="A411" s="1"/>
      <c r="B411" s="176"/>
      <c r="C411" s="177"/>
      <c r="D411" s="177"/>
      <c r="E411" s="177"/>
      <c r="F411" s="177"/>
      <c r="G411" s="177"/>
      <c r="H411" s="177"/>
      <c r="I411" s="177"/>
      <c r="J411" s="178"/>
      <c r="K411" s="1"/>
    </row>
  </sheetData>
  <sheetProtection sheet="1"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18">
    <mergeCell ref="B8:J8"/>
    <mergeCell ref="B39:J39"/>
    <mergeCell ref="B40:J40"/>
    <mergeCell ref="B74:J86"/>
    <mergeCell ref="B10:J19"/>
    <mergeCell ref="B373:C374"/>
    <mergeCell ref="D373:J374"/>
    <mergeCell ref="B376:C377"/>
    <mergeCell ref="D376:J377"/>
    <mergeCell ref="E29:I29"/>
    <mergeCell ref="E36:I36"/>
    <mergeCell ref="B112:J123"/>
    <mergeCell ref="B217:J225"/>
    <mergeCell ref="B167:J185"/>
    <mergeCell ref="B357:C357"/>
    <mergeCell ref="B106:J110"/>
    <mergeCell ref="C46:F46"/>
    <mergeCell ref="C47:F47"/>
    <mergeCell ref="G46:I46"/>
    <mergeCell ref="C51:F51"/>
    <mergeCell ref="G51:I51"/>
    <mergeCell ref="B90:J103"/>
    <mergeCell ref="C52:F52"/>
    <mergeCell ref="G52:I52"/>
    <mergeCell ref="G53:I53"/>
    <mergeCell ref="H391:I391"/>
    <mergeCell ref="B390:C390"/>
    <mergeCell ref="B391:C391"/>
    <mergeCell ref="B330:J332"/>
    <mergeCell ref="B322:J327"/>
    <mergeCell ref="B188:F188"/>
    <mergeCell ref="B228:J234"/>
    <mergeCell ref="B194:J202"/>
    <mergeCell ref="B254:J259"/>
    <mergeCell ref="B276:J286"/>
    <mergeCell ref="B371:C371"/>
    <mergeCell ref="D371:J371"/>
    <mergeCell ref="B344:J351"/>
    <mergeCell ref="B361:J365"/>
    <mergeCell ref="B367:C367"/>
    <mergeCell ref="B378:C378"/>
    <mergeCell ref="B260:J273"/>
    <mergeCell ref="B126:J138"/>
    <mergeCell ref="B141:J146"/>
    <mergeCell ref="B191:J193"/>
    <mergeCell ref="B316:J321"/>
    <mergeCell ref="B43:J44"/>
    <mergeCell ref="B383:J388"/>
    <mergeCell ref="B205:J215"/>
    <mergeCell ref="D367:J367"/>
    <mergeCell ref="G47:I47"/>
    <mergeCell ref="D399:G399"/>
    <mergeCell ref="H399:I399"/>
    <mergeCell ref="B187:I187"/>
    <mergeCell ref="B158:J162"/>
    <mergeCell ref="D369:J370"/>
    <mergeCell ref="B392:C392"/>
    <mergeCell ref="D392:G392"/>
    <mergeCell ref="H392:I392"/>
    <mergeCell ref="B393:C393"/>
    <mergeCell ref="D393:G393"/>
    <mergeCell ref="H393:I393"/>
    <mergeCell ref="B288:J313"/>
    <mergeCell ref="B398:C398"/>
    <mergeCell ref="D398:G398"/>
    <mergeCell ref="H398:I398"/>
    <mergeCell ref="B399:C399"/>
    <mergeCell ref="D390:G390"/>
    <mergeCell ref="D391:G391"/>
    <mergeCell ref="C53:F53"/>
    <mergeCell ref="D400:G400"/>
    <mergeCell ref="B396:C396"/>
    <mergeCell ref="H401:I401"/>
    <mergeCell ref="B150:J154"/>
    <mergeCell ref="D368:J368"/>
    <mergeCell ref="B375:C375"/>
    <mergeCell ref="H403:I403"/>
    <mergeCell ref="B403:C403"/>
    <mergeCell ref="D401:G401"/>
    <mergeCell ref="D402:G402"/>
    <mergeCell ref="D403:G403"/>
    <mergeCell ref="H394:I394"/>
    <mergeCell ref="H395:I395"/>
    <mergeCell ref="H396:I396"/>
    <mergeCell ref="B395:C395"/>
    <mergeCell ref="H390:I390"/>
    <mergeCell ref="D378:J378"/>
    <mergeCell ref="B379:C380"/>
    <mergeCell ref="D379:J380"/>
    <mergeCell ref="F358:J358"/>
    <mergeCell ref="B333:J340"/>
    <mergeCell ref="B241:J251"/>
    <mergeCell ref="B401:C401"/>
    <mergeCell ref="D394:G394"/>
    <mergeCell ref="B24:J26"/>
    <mergeCell ref="E28:I28"/>
    <mergeCell ref="E31:I31"/>
    <mergeCell ref="E32:I32"/>
    <mergeCell ref="E33:I33"/>
    <mergeCell ref="E34:I34"/>
    <mergeCell ref="E35:I35"/>
    <mergeCell ref="B410:F410"/>
    <mergeCell ref="B57:J71"/>
    <mergeCell ref="D375:J375"/>
    <mergeCell ref="B368:C368"/>
    <mergeCell ref="B369:C370"/>
    <mergeCell ref="B400:C400"/>
    <mergeCell ref="B397:C397"/>
    <mergeCell ref="B237:J240"/>
    <mergeCell ref="D397:G397"/>
    <mergeCell ref="H397:I397"/>
    <mergeCell ref="B407:E407"/>
    <mergeCell ref="H402:I402"/>
    <mergeCell ref="B394:C394"/>
    <mergeCell ref="D395:G395"/>
    <mergeCell ref="D396:G396"/>
    <mergeCell ref="H400:I400"/>
    <mergeCell ref="B402:C402"/>
  </mergeCells>
  <conditionalFormatting sqref="D124:H124">
    <cfRule type="expression" dxfId="5" priority="3">
      <formula>#REF!=""</formula>
    </cfRule>
  </conditionalFormatting>
  <conditionalFormatting sqref="G53:I53">
    <cfRule type="cellIs" dxfId="4" priority="2" operator="greaterThan">
      <formula>2000000</formula>
    </cfRule>
  </conditionalFormatting>
  <conditionalFormatting sqref="D139:H139">
    <cfRule type="expression" dxfId="3" priority="1">
      <formula>#REF!=""</formula>
    </cfRule>
  </conditionalFormatting>
  <dataValidations count="9">
    <dataValidation operator="lessThanOrEqual" allowBlank="1" showInputMessage="1" showErrorMessage="1" errorTitle="Högst 1 000 tecken" error="Ni kan inte skriva mer än 1 000 tecken i den här rutan, inklusive blanksteg." sqref="B322:J327 B333:J340"/>
    <dataValidation operator="lessThanOrEqual" allowBlank="1" showInputMessage="1" showErrorMessage="1" errorTitle="Högst 700 tecken" error="Ni kan inte skriva mer än 700 tecken i den här rutan, inklusive blanksteg." sqref="B57:J71"/>
    <dataValidation type="textLength" operator="lessThanOrEqual" allowBlank="1" showInputMessage="1" showErrorMessage="1" errorTitle="Högst 1 000 tecken" error="Ni kan inte skriva mer än 1 000 tecken i den här rutan, inklusive blanksteg." sqref="B252:J252 B274:J274">
      <formula1>1000</formula1>
    </dataValidation>
    <dataValidation type="textLength" operator="lessThanOrEqual" allowBlank="1" showInputMessage="1" showErrorMessage="1" errorTitle="Högst 120 tecken" error="Ni kan inte skriva mer än 120 tecken i den här rutan, inklusive blanksteg." sqref="B40:J40">
      <formula1>120</formula1>
    </dataValidation>
    <dataValidation type="list" allowBlank="1" showInputMessage="1" showErrorMessage="1" sqref="B357">
      <formula1>"(Välj i rullistan),Ja,Nej"</formula1>
    </dataValidation>
    <dataValidation operator="lessThanOrEqual" allowBlank="1" showInputMessage="1" errorTitle="Högst 1 000 tecken" error="Ni kan inte skriva mer än 1 000 tecken i den här rutan, inklusive blanksteg." sqref="B288:J313 B217:J225 B241:J251 B260:J273 B194:J202"/>
    <dataValidation operator="lessThanOrEqual" allowBlank="1" showInputMessage="1" errorTitle="Högst 120 tecken" error="Ni kan inte skriva mer än 120 tecken i den här rutan, inklusive blanksteg." sqref="B150:J154 B158:J162 B141:J146"/>
    <dataValidation type="list" allowBlank="1" showInputMessage="1" showErrorMessage="1" sqref="J391:J403">
      <formula1>"(Välj i listan),JA,NEJ"</formula1>
    </dataValidation>
    <dataValidation operator="lessThanOrEqual" allowBlank="1" showInputMessage="1" errorTitle="Högst 1000 tecken" error="Ni kan inte skriva mer än 1 000 tecken i den här rutan, inklusive blanksteg." sqref="B112:J123"/>
  </dataValidations>
  <hyperlinks>
    <hyperlink ref="B410:F410" location="'Del 6, Bilaga Övning'!A1" display="Klicka här för att komma direkt till bilagan om övning."/>
    <hyperlink ref="B407:E407" location="'Del 5, Budget'!A1" display="Klicka här för att komma direkt till budgeten."/>
    <hyperlink ref="B187" r:id="rId2" display="https://www.esv.se/publicerat/publikationer/2016/verksamhetslogik/"/>
    <hyperlink ref="B188" r:id="rId3" display="https://www.esv.se/utbildningar-och-seminarier/utbildningar/webbutbildningar/"/>
    <hyperlink ref="F358:J358" location="'Del 6, Bilaga Övning'!A1" display="Klicka här för att komma direkt till bilagan om övning."/>
    <hyperlink ref="B187:I187" r:id="rId4" display="Länk till Verksamhetslogik - Ekonomistyrningsverket (esv.se) och vägledningen (2016:31)"/>
  </hyperlinks>
  <pageMargins left="0.25" right="0.25" top="0.75" bottom="0.75" header="0.3" footer="0.3"/>
  <pageSetup paperSize="9" fitToHeight="0" orientation="portrait" r:id="rId5"/>
  <headerFooter>
    <oddHeader xml:space="preserve">&amp;L&amp;G&amp;C&amp;"+,Normal"&amp;9
&amp;R&amp;"+,Fet"&amp;9Projektplan - ansökan om medel från anslag 2:4 Krisberedskap&amp;K00+000 ........&amp;K01+000
&amp;"+,Normal"  &amp;K00+000.......&amp;K01+000
&amp;P(&amp;N)&amp;K00+000. ........
</oddHead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theme="8" tint="-0.249977111117893"/>
  </sheetPr>
  <dimension ref="A1:N105"/>
  <sheetViews>
    <sheetView showGridLines="0" zoomScale="110" zoomScaleNormal="110" zoomScalePageLayoutView="110" workbookViewId="0">
      <selection activeCell="B4" sqref="B4:L24"/>
    </sheetView>
  </sheetViews>
  <sheetFormatPr defaultColWidth="8.7265625" defaultRowHeight="15" x14ac:dyDescent="0.3"/>
  <cols>
    <col min="1" max="1" width="0.453125" style="16" customWidth="1"/>
    <col min="2" max="2" width="14" style="16" customWidth="1"/>
    <col min="3" max="3" width="26.7265625" style="16" customWidth="1"/>
    <col min="4" max="4" width="6.7265625" style="16" bestFit="1" customWidth="1"/>
    <col min="5" max="5" width="11.6328125" style="16" bestFit="1" customWidth="1"/>
    <col min="6" max="6" width="12" style="16" bestFit="1" customWidth="1"/>
    <col min="7" max="7" width="10.08984375" style="16" customWidth="1"/>
    <col min="8" max="8" width="8.7265625" style="16" bestFit="1" customWidth="1"/>
    <col min="9" max="9" width="9" style="16" customWidth="1"/>
    <col min="10" max="10" width="10.453125" style="16" customWidth="1"/>
    <col min="11" max="11" width="11.36328125" style="16" customWidth="1"/>
    <col min="12" max="12" width="5.453125" style="16" customWidth="1"/>
    <col min="13" max="13" width="0.6328125" style="16" customWidth="1"/>
    <col min="14" max="16384" width="8.7265625" style="16"/>
  </cols>
  <sheetData>
    <row r="1" spans="1:13" x14ac:dyDescent="0.3">
      <c r="A1" s="14"/>
      <c r="B1" s="373" t="s">
        <v>37</v>
      </c>
      <c r="C1" s="373"/>
      <c r="D1" s="373"/>
      <c r="E1" s="15"/>
      <c r="F1" s="14"/>
      <c r="G1" s="14"/>
      <c r="H1" s="14"/>
      <c r="I1" s="14"/>
      <c r="J1" s="14"/>
      <c r="K1" s="14"/>
    </row>
    <row r="2" spans="1:13" x14ac:dyDescent="0.3">
      <c r="A2" s="14"/>
      <c r="B2" s="14"/>
      <c r="C2" s="14"/>
      <c r="D2" s="14"/>
      <c r="E2" s="14"/>
      <c r="F2" s="14"/>
      <c r="G2" s="14"/>
      <c r="H2" s="14"/>
      <c r="I2" s="14"/>
      <c r="J2" s="14"/>
      <c r="K2" s="14"/>
    </row>
    <row r="3" spans="1:13" ht="39" customHeight="1" x14ac:dyDescent="0.3">
      <c r="A3" s="14"/>
      <c r="B3" s="134" t="s">
        <v>82</v>
      </c>
      <c r="C3" s="14"/>
      <c r="D3" s="14"/>
      <c r="E3" s="14"/>
      <c r="F3" s="14"/>
      <c r="G3" s="14"/>
      <c r="H3" s="14"/>
      <c r="I3" s="14"/>
      <c r="J3" s="14"/>
      <c r="K3" s="14"/>
    </row>
    <row r="4" spans="1:13" s="49" customFormat="1" x14ac:dyDescent="0.3">
      <c r="B4" s="289" t="s">
        <v>208</v>
      </c>
      <c r="C4" s="290"/>
      <c r="D4" s="290"/>
      <c r="E4" s="290"/>
      <c r="F4" s="290"/>
      <c r="G4" s="290"/>
      <c r="H4" s="290"/>
      <c r="I4" s="290"/>
      <c r="J4" s="290"/>
      <c r="K4" s="290"/>
      <c r="L4" s="291"/>
      <c r="M4" s="16"/>
    </row>
    <row r="5" spans="1:13" s="49" customFormat="1" x14ac:dyDescent="0.3">
      <c r="B5" s="292"/>
      <c r="C5" s="293"/>
      <c r="D5" s="293"/>
      <c r="E5" s="293"/>
      <c r="F5" s="293"/>
      <c r="G5" s="293"/>
      <c r="H5" s="293"/>
      <c r="I5" s="293"/>
      <c r="J5" s="293"/>
      <c r="K5" s="293"/>
      <c r="L5" s="294"/>
      <c r="M5" s="16"/>
    </row>
    <row r="6" spans="1:13" s="49" customFormat="1" x14ac:dyDescent="0.3">
      <c r="B6" s="292"/>
      <c r="C6" s="293"/>
      <c r="D6" s="293"/>
      <c r="E6" s="293"/>
      <c r="F6" s="293"/>
      <c r="G6" s="293"/>
      <c r="H6" s="293"/>
      <c r="I6" s="293"/>
      <c r="J6" s="293"/>
      <c r="K6" s="293"/>
      <c r="L6" s="294"/>
      <c r="M6" s="16"/>
    </row>
    <row r="7" spans="1:13" s="49" customFormat="1" x14ac:dyDescent="0.3">
      <c r="B7" s="292"/>
      <c r="C7" s="293"/>
      <c r="D7" s="293"/>
      <c r="E7" s="293"/>
      <c r="F7" s="293"/>
      <c r="G7" s="293"/>
      <c r="H7" s="293"/>
      <c r="I7" s="293"/>
      <c r="J7" s="293"/>
      <c r="K7" s="293"/>
      <c r="L7" s="294"/>
      <c r="M7" s="16"/>
    </row>
    <row r="8" spans="1:13" s="49" customFormat="1" x14ac:dyDescent="0.3">
      <c r="B8" s="292"/>
      <c r="C8" s="293"/>
      <c r="D8" s="293"/>
      <c r="E8" s="293"/>
      <c r="F8" s="293"/>
      <c r="G8" s="293"/>
      <c r="H8" s="293"/>
      <c r="I8" s="293"/>
      <c r="J8" s="293"/>
      <c r="K8" s="293"/>
      <c r="L8" s="294"/>
      <c r="M8" s="16"/>
    </row>
    <row r="9" spans="1:13" s="49" customFormat="1" x14ac:dyDescent="0.3">
      <c r="B9" s="292"/>
      <c r="C9" s="293"/>
      <c r="D9" s="293"/>
      <c r="E9" s="293"/>
      <c r="F9" s="293"/>
      <c r="G9" s="293"/>
      <c r="H9" s="293"/>
      <c r="I9" s="293"/>
      <c r="J9" s="293"/>
      <c r="K9" s="293"/>
      <c r="L9" s="294"/>
      <c r="M9" s="16"/>
    </row>
    <row r="10" spans="1:13" s="49" customFormat="1" x14ac:dyDescent="0.3">
      <c r="B10" s="292"/>
      <c r="C10" s="293"/>
      <c r="D10" s="293"/>
      <c r="E10" s="293"/>
      <c r="F10" s="293"/>
      <c r="G10" s="293"/>
      <c r="H10" s="293"/>
      <c r="I10" s="293"/>
      <c r="J10" s="293"/>
      <c r="K10" s="293"/>
      <c r="L10" s="294"/>
      <c r="M10" s="16"/>
    </row>
    <row r="11" spans="1:13" s="49" customFormat="1" x14ac:dyDescent="0.3">
      <c r="B11" s="292"/>
      <c r="C11" s="293"/>
      <c r="D11" s="293"/>
      <c r="E11" s="293"/>
      <c r="F11" s="293"/>
      <c r="G11" s="293"/>
      <c r="H11" s="293"/>
      <c r="I11" s="293"/>
      <c r="J11" s="293"/>
      <c r="K11" s="293"/>
      <c r="L11" s="294"/>
      <c r="M11" s="16"/>
    </row>
    <row r="12" spans="1:13" s="49" customFormat="1" x14ac:dyDescent="0.3">
      <c r="B12" s="292"/>
      <c r="C12" s="293"/>
      <c r="D12" s="293"/>
      <c r="E12" s="293"/>
      <c r="F12" s="293"/>
      <c r="G12" s="293"/>
      <c r="H12" s="293"/>
      <c r="I12" s="293"/>
      <c r="J12" s="293"/>
      <c r="K12" s="293"/>
      <c r="L12" s="294"/>
      <c r="M12" s="16"/>
    </row>
    <row r="13" spans="1:13" s="49" customFormat="1" x14ac:dyDescent="0.3">
      <c r="B13" s="292"/>
      <c r="C13" s="293"/>
      <c r="D13" s="293"/>
      <c r="E13" s="293"/>
      <c r="F13" s="293"/>
      <c r="G13" s="293"/>
      <c r="H13" s="293"/>
      <c r="I13" s="293"/>
      <c r="J13" s="293"/>
      <c r="K13" s="293"/>
      <c r="L13" s="294"/>
      <c r="M13" s="16"/>
    </row>
    <row r="14" spans="1:13" s="49" customFormat="1" x14ac:dyDescent="0.3">
      <c r="B14" s="292"/>
      <c r="C14" s="293"/>
      <c r="D14" s="293"/>
      <c r="E14" s="293"/>
      <c r="F14" s="293"/>
      <c r="G14" s="293"/>
      <c r="H14" s="293"/>
      <c r="I14" s="293"/>
      <c r="J14" s="293"/>
      <c r="K14" s="293"/>
      <c r="L14" s="294"/>
      <c r="M14" s="16"/>
    </row>
    <row r="15" spans="1:13" s="49" customFormat="1" x14ac:dyDescent="0.3">
      <c r="B15" s="292"/>
      <c r="C15" s="293"/>
      <c r="D15" s="293"/>
      <c r="E15" s="293"/>
      <c r="F15" s="293"/>
      <c r="G15" s="293"/>
      <c r="H15" s="293"/>
      <c r="I15" s="293"/>
      <c r="J15" s="293"/>
      <c r="K15" s="293"/>
      <c r="L15" s="294"/>
      <c r="M15" s="16"/>
    </row>
    <row r="16" spans="1:13" s="49" customFormat="1" x14ac:dyDescent="0.3">
      <c r="B16" s="292"/>
      <c r="C16" s="293"/>
      <c r="D16" s="293"/>
      <c r="E16" s="293"/>
      <c r="F16" s="293"/>
      <c r="G16" s="293"/>
      <c r="H16" s="293"/>
      <c r="I16" s="293"/>
      <c r="J16" s="293"/>
      <c r="K16" s="293"/>
      <c r="L16" s="294"/>
      <c r="M16" s="16"/>
    </row>
    <row r="17" spans="1:13" s="49" customFormat="1" x14ac:dyDescent="0.3">
      <c r="B17" s="292"/>
      <c r="C17" s="293"/>
      <c r="D17" s="293"/>
      <c r="E17" s="293"/>
      <c r="F17" s="293"/>
      <c r="G17" s="293"/>
      <c r="H17" s="293"/>
      <c r="I17" s="293"/>
      <c r="J17" s="293"/>
      <c r="K17" s="293"/>
      <c r="L17" s="294"/>
      <c r="M17" s="16"/>
    </row>
    <row r="18" spans="1:13" s="49" customFormat="1" x14ac:dyDescent="0.3">
      <c r="B18" s="292"/>
      <c r="C18" s="293"/>
      <c r="D18" s="293"/>
      <c r="E18" s="293"/>
      <c r="F18" s="293"/>
      <c r="G18" s="293"/>
      <c r="H18" s="293"/>
      <c r="I18" s="293"/>
      <c r="J18" s="293"/>
      <c r="K18" s="293"/>
      <c r="L18" s="294"/>
      <c r="M18" s="16"/>
    </row>
    <row r="19" spans="1:13" s="49" customFormat="1" x14ac:dyDescent="0.3">
      <c r="B19" s="292"/>
      <c r="C19" s="293"/>
      <c r="D19" s="293"/>
      <c r="E19" s="293"/>
      <c r="F19" s="293"/>
      <c r="G19" s="293"/>
      <c r="H19" s="293"/>
      <c r="I19" s="293"/>
      <c r="J19" s="293"/>
      <c r="K19" s="293"/>
      <c r="L19" s="294"/>
      <c r="M19" s="16"/>
    </row>
    <row r="20" spans="1:13" s="49" customFormat="1" x14ac:dyDescent="0.3">
      <c r="B20" s="292"/>
      <c r="C20" s="293"/>
      <c r="D20" s="293"/>
      <c r="E20" s="293"/>
      <c r="F20" s="293"/>
      <c r="G20" s="293"/>
      <c r="H20" s="293"/>
      <c r="I20" s="293"/>
      <c r="J20" s="293"/>
      <c r="K20" s="293"/>
      <c r="L20" s="294"/>
      <c r="M20" s="16"/>
    </row>
    <row r="21" spans="1:13" s="49" customFormat="1" x14ac:dyDescent="0.3">
      <c r="B21" s="292"/>
      <c r="C21" s="293"/>
      <c r="D21" s="293"/>
      <c r="E21" s="293"/>
      <c r="F21" s="293"/>
      <c r="G21" s="293"/>
      <c r="H21" s="293"/>
      <c r="I21" s="293"/>
      <c r="J21" s="293"/>
      <c r="K21" s="293"/>
      <c r="L21" s="294"/>
      <c r="M21" s="16"/>
    </row>
    <row r="22" spans="1:13" s="49" customFormat="1" x14ac:dyDescent="0.3">
      <c r="B22" s="292"/>
      <c r="C22" s="293"/>
      <c r="D22" s="293"/>
      <c r="E22" s="293"/>
      <c r="F22" s="293"/>
      <c r="G22" s="293"/>
      <c r="H22" s="293"/>
      <c r="I22" s="293"/>
      <c r="J22" s="293"/>
      <c r="K22" s="293"/>
      <c r="L22" s="294"/>
      <c r="M22" s="16"/>
    </row>
    <row r="23" spans="1:13" s="49" customFormat="1" x14ac:dyDescent="0.3">
      <c r="B23" s="292"/>
      <c r="C23" s="293"/>
      <c r="D23" s="293"/>
      <c r="E23" s="293"/>
      <c r="F23" s="293"/>
      <c r="G23" s="293"/>
      <c r="H23" s="293"/>
      <c r="I23" s="293"/>
      <c r="J23" s="293"/>
      <c r="K23" s="293"/>
      <c r="L23" s="294"/>
      <c r="M23" s="16"/>
    </row>
    <row r="24" spans="1:13" s="49" customFormat="1" x14ac:dyDescent="0.3">
      <c r="B24" s="295"/>
      <c r="C24" s="296"/>
      <c r="D24" s="296"/>
      <c r="E24" s="296"/>
      <c r="F24" s="296"/>
      <c r="G24" s="296"/>
      <c r="H24" s="296"/>
      <c r="I24" s="296"/>
      <c r="J24" s="296"/>
      <c r="K24" s="296"/>
      <c r="L24" s="297"/>
      <c r="M24" s="16"/>
    </row>
    <row r="25" spans="1:13" x14ac:dyDescent="0.3">
      <c r="A25" s="14"/>
      <c r="B25" s="94"/>
      <c r="C25" s="94"/>
      <c r="D25" s="94"/>
      <c r="E25" s="94"/>
      <c r="F25" s="94"/>
      <c r="G25" s="94"/>
      <c r="H25" s="94"/>
      <c r="I25" s="94"/>
      <c r="J25" s="94"/>
      <c r="K25" s="94"/>
      <c r="L25" s="94"/>
    </row>
    <row r="26" spans="1:13" s="14" customFormat="1" ht="3" customHeight="1" x14ac:dyDescent="0.3"/>
    <row r="27" spans="1:13" s="14" customFormat="1" ht="3" customHeight="1" x14ac:dyDescent="0.3"/>
    <row r="28" spans="1:13" s="14" customFormat="1" ht="3" customHeight="1" x14ac:dyDescent="0.3"/>
    <row r="29" spans="1:13" s="14" customFormat="1" ht="13.2" customHeight="1" x14ac:dyDescent="0.3"/>
    <row r="30" spans="1:13" s="14" customFormat="1" ht="31.95" customHeight="1" x14ac:dyDescent="0.3">
      <c r="B30" s="96" t="s">
        <v>64</v>
      </c>
      <c r="C30" s="96"/>
      <c r="D30" s="96"/>
      <c r="E30" s="96"/>
      <c r="F30" s="96"/>
      <c r="G30" s="96"/>
      <c r="H30" s="96"/>
      <c r="I30" s="179"/>
      <c r="J30" s="179"/>
      <c r="K30" s="17"/>
      <c r="L30" s="17"/>
    </row>
    <row r="31" spans="1:13" s="14" customFormat="1" x14ac:dyDescent="0.3">
      <c r="B31" s="368"/>
      <c r="C31" s="368"/>
      <c r="D31" s="368"/>
      <c r="E31" s="372" t="str">
        <f>"Total kostnad "&amp;Koppling!B3</f>
        <v>Total kostnad 2024</v>
      </c>
      <c r="F31" s="372"/>
      <c r="G31" s="372" t="str">
        <f>"Total kostnad "&amp;Koppling!B4</f>
        <v>Total kostnad 2025</v>
      </c>
      <c r="H31" s="372"/>
      <c r="I31" s="372" t="s">
        <v>53</v>
      </c>
      <c r="J31" s="372"/>
    </row>
    <row r="32" spans="1:13" s="17" customFormat="1" x14ac:dyDescent="0.3">
      <c r="B32" s="365" t="s">
        <v>99</v>
      </c>
      <c r="C32" s="365"/>
      <c r="D32" s="365"/>
      <c r="E32" s="369">
        <f>SUM(E33:F34)</f>
        <v>0</v>
      </c>
      <c r="F32" s="369"/>
      <c r="G32" s="369">
        <f>SUM(G33:H34)</f>
        <v>0</v>
      </c>
      <c r="H32" s="369"/>
      <c r="I32" s="370">
        <f>SUM(E32:H32)</f>
        <v>0</v>
      </c>
      <c r="J32" s="371"/>
      <c r="K32" s="14"/>
      <c r="L32" s="14"/>
    </row>
    <row r="33" spans="2:12" s="14" customFormat="1" ht="15" customHeight="1" x14ac:dyDescent="0.3">
      <c r="B33" s="363" t="s">
        <v>89</v>
      </c>
      <c r="C33" s="363"/>
      <c r="D33" s="363"/>
      <c r="E33" s="360">
        <f>SUMIFS(T_lönekostnad[Summa],T_lönekostnad[Var uppstår kostnaden?],"Egna myndigheten",T_lönekostnad[ÅR],Koppling!B3)</f>
        <v>0</v>
      </c>
      <c r="F33" s="360"/>
      <c r="G33" s="360">
        <f>SUMIFS(T_lönekostnad[Summa],T_lönekostnad[Var uppstår kostnaden?],"Egna myndigheten",T_lönekostnad[ÅR],Koppling!B4)</f>
        <v>0</v>
      </c>
      <c r="H33" s="360"/>
      <c r="I33" s="361"/>
      <c r="J33" s="362"/>
      <c r="K33" s="17"/>
      <c r="L33" s="17"/>
    </row>
    <row r="34" spans="2:12" s="14" customFormat="1" ht="15" customHeight="1" x14ac:dyDescent="0.3">
      <c r="B34" s="363" t="s">
        <v>88</v>
      </c>
      <c r="C34" s="363"/>
      <c r="D34" s="363"/>
      <c r="E34" s="360">
        <f>SUMIFS(T_lönekostnad[Summa],T_lönekostnad[Var uppstår kostnaden?],"Samverkanspartner",T_lönekostnad[ÅR],Koppling!B3)</f>
        <v>0</v>
      </c>
      <c r="F34" s="360"/>
      <c r="G34" s="360">
        <f>SUMIFS(T_lönekostnad[Summa],T_lönekostnad[Var uppstår kostnaden?],"Samverkanspartner",T_lönekostnad[ÅR],Koppling!B4)</f>
        <v>0</v>
      </c>
      <c r="H34" s="360"/>
      <c r="I34" s="361"/>
      <c r="J34" s="362"/>
    </row>
    <row r="35" spans="2:12" s="17" customFormat="1" x14ac:dyDescent="0.3">
      <c r="B35" s="364" t="s">
        <v>101</v>
      </c>
      <c r="C35" s="364"/>
      <c r="D35" s="364"/>
      <c r="E35" s="374">
        <f>SUM(E36:F37)</f>
        <v>0</v>
      </c>
      <c r="F35" s="374"/>
      <c r="G35" s="374">
        <f>SUM(G36:H37)</f>
        <v>0</v>
      </c>
      <c r="H35" s="374"/>
      <c r="I35" s="366">
        <f>SUM(E35:H35)</f>
        <v>0</v>
      </c>
      <c r="J35" s="367"/>
      <c r="K35" s="14"/>
      <c r="L35" s="14"/>
    </row>
    <row r="36" spans="2:12" s="14" customFormat="1" x14ac:dyDescent="0.3">
      <c r="B36" s="363" t="s">
        <v>89</v>
      </c>
      <c r="C36" s="363"/>
      <c r="D36" s="363"/>
      <c r="E36" s="360">
        <f>SUMIFS(T_externtj[Summa],T_externtj[Var uppstår kostnaden?],"Egna myndigheten",T_externtj[ÅR],Koppling!B3)</f>
        <v>0</v>
      </c>
      <c r="F36" s="360"/>
      <c r="G36" s="360">
        <f>SUMIFS(T_externtj[Summa],T_externtj[Var uppstår kostnaden?],"Egna myndigheten",T_externtj[ÅR],Koppling!B4)</f>
        <v>0</v>
      </c>
      <c r="H36" s="360"/>
      <c r="I36" s="361"/>
      <c r="J36" s="362"/>
      <c r="K36" s="17"/>
      <c r="L36" s="17"/>
    </row>
    <row r="37" spans="2:12" s="14" customFormat="1" x14ac:dyDescent="0.3">
      <c r="B37" s="363" t="s">
        <v>88</v>
      </c>
      <c r="C37" s="363"/>
      <c r="D37" s="363"/>
      <c r="E37" s="360">
        <f>SUMIFS(T_externtj[Summa],T_externtj[Var uppstår kostnaden?],"Samverkanspartner",T_externtj[ÅR],Koppling!B3)</f>
        <v>0</v>
      </c>
      <c r="F37" s="360"/>
      <c r="G37" s="360">
        <f>SUMIFS(T_externtj[Summa],T_externtj[Var uppstår kostnaden?],"Samverkanspartner",T_externtj[ÅR],Koppling!B4)</f>
        <v>0</v>
      </c>
      <c r="H37" s="360"/>
      <c r="I37" s="361"/>
      <c r="J37" s="362"/>
    </row>
    <row r="38" spans="2:12" s="17" customFormat="1" x14ac:dyDescent="0.3">
      <c r="B38" s="364" t="s">
        <v>93</v>
      </c>
      <c r="C38" s="364"/>
      <c r="D38" s="364"/>
      <c r="E38" s="374">
        <f>SUM(E39:F40)</f>
        <v>0</v>
      </c>
      <c r="F38" s="374"/>
      <c r="G38" s="374">
        <f>SUM(G39:H40)</f>
        <v>0</v>
      </c>
      <c r="H38" s="374"/>
      <c r="I38" s="366">
        <f>SUM(E38:H38)</f>
        <v>0</v>
      </c>
      <c r="J38" s="367"/>
      <c r="K38" s="14"/>
      <c r="L38" s="14"/>
    </row>
    <row r="39" spans="2:12" s="14" customFormat="1" x14ac:dyDescent="0.3">
      <c r="B39" s="363" t="s">
        <v>89</v>
      </c>
      <c r="C39" s="363"/>
      <c r="D39" s="363"/>
      <c r="E39" s="360">
        <f>SUMIFS(T_resalogi[Summa],T_resalogi[Var uppstår kostnaden?],"Egna myndigheten",T_resalogi[ÅR],Koppling!B3)</f>
        <v>0</v>
      </c>
      <c r="F39" s="360"/>
      <c r="G39" s="360">
        <f>SUMIFS(T_resalogi[Summa],T_resalogi[Var uppstår kostnaden?],"Egna myndigheten",T_resalogi[ÅR],Koppling!B4)</f>
        <v>0</v>
      </c>
      <c r="H39" s="360"/>
      <c r="I39" s="361"/>
      <c r="J39" s="362"/>
      <c r="K39" s="17"/>
      <c r="L39" s="17"/>
    </row>
    <row r="40" spans="2:12" s="14" customFormat="1" x14ac:dyDescent="0.3">
      <c r="B40" s="363" t="s">
        <v>88</v>
      </c>
      <c r="C40" s="363"/>
      <c r="D40" s="363"/>
      <c r="E40" s="360">
        <f>SUMIFS(T_resalogi[Summa],T_resalogi[Var uppstår kostnaden?],"Samverkanspartner",T_resalogi[ÅR],Koppling!B3)</f>
        <v>0</v>
      </c>
      <c r="F40" s="360"/>
      <c r="G40" s="360">
        <f>SUMIFS(T_resalogi[Summa],T_resalogi[Var uppstår kostnaden?],"Samverkanspartner",T_resalogi[ÅR],Koppling!B4)</f>
        <v>0</v>
      </c>
      <c r="H40" s="360"/>
      <c r="I40" s="361"/>
      <c r="J40" s="362"/>
    </row>
    <row r="41" spans="2:12" s="17" customFormat="1" x14ac:dyDescent="0.3">
      <c r="B41" s="364" t="s">
        <v>91</v>
      </c>
      <c r="C41" s="364"/>
      <c r="D41" s="364"/>
      <c r="E41" s="374">
        <f>SUM(E42:F43)</f>
        <v>0</v>
      </c>
      <c r="F41" s="374"/>
      <c r="G41" s="374">
        <f>SUM(G42:H43)</f>
        <v>0</v>
      </c>
      <c r="H41" s="374"/>
      <c r="I41" s="366">
        <f>SUM(E41:H41)</f>
        <v>0</v>
      </c>
      <c r="J41" s="367"/>
      <c r="K41" s="14"/>
      <c r="L41" s="14"/>
    </row>
    <row r="42" spans="2:12" s="14" customFormat="1" x14ac:dyDescent="0.3">
      <c r="B42" s="363" t="s">
        <v>89</v>
      </c>
      <c r="C42" s="363"/>
      <c r="D42" s="363"/>
      <c r="E42" s="360">
        <f>SUMIFS(T_inventarie[Summa],T_inventarie[Var uppstår kostnaden?],"Egna myndigheten",T_inventarie[ÅR],Koppling!B3)</f>
        <v>0</v>
      </c>
      <c r="F42" s="360"/>
      <c r="G42" s="360">
        <f>SUMIFS(T_inventarie[Summa],T_inventarie[Var uppstår kostnaden?],"Egna myndigheten",T_inventarie[ÅR],Koppling!B4)</f>
        <v>0</v>
      </c>
      <c r="H42" s="360"/>
      <c r="I42" s="361"/>
      <c r="J42" s="362"/>
      <c r="K42" s="17"/>
      <c r="L42" s="17"/>
    </row>
    <row r="43" spans="2:12" s="14" customFormat="1" x14ac:dyDescent="0.3">
      <c r="B43" s="363" t="s">
        <v>88</v>
      </c>
      <c r="C43" s="363"/>
      <c r="D43" s="363"/>
      <c r="E43" s="360">
        <f>SUMIFS(T_inventarie[Summa],T_inventarie[Var uppstår kostnaden?],"Samverkanspartner",T_inventarie[ÅR],Koppling!B3)</f>
        <v>0</v>
      </c>
      <c r="F43" s="360"/>
      <c r="G43" s="360">
        <f>SUMIFS(T_inventarie[Summa],T_inventarie[Var uppstår kostnaden?],"Samverkanspartner",T_inventarie[ÅR],Koppling!B4)</f>
        <v>0</v>
      </c>
      <c r="H43" s="360"/>
      <c r="I43" s="361"/>
      <c r="J43" s="362"/>
    </row>
    <row r="44" spans="2:12" s="17" customFormat="1" x14ac:dyDescent="0.3">
      <c r="B44" s="364" t="s">
        <v>92</v>
      </c>
      <c r="C44" s="364"/>
      <c r="D44" s="364"/>
      <c r="E44" s="374">
        <f>SUM(E45:F46)</f>
        <v>0</v>
      </c>
      <c r="F44" s="374"/>
      <c r="G44" s="374">
        <f>SUM(G45:H46)</f>
        <v>0</v>
      </c>
      <c r="H44" s="374"/>
      <c r="I44" s="366">
        <f>SUM(E44:H44)</f>
        <v>0</v>
      </c>
      <c r="J44" s="367"/>
      <c r="K44" s="14"/>
      <c r="L44" s="14"/>
    </row>
    <row r="45" spans="2:12" s="14" customFormat="1" x14ac:dyDescent="0.3">
      <c r="B45" s="363" t="s">
        <v>89</v>
      </c>
      <c r="C45" s="363"/>
      <c r="D45" s="363"/>
      <c r="E45" s="360">
        <f>SUMIFS(T_ovrigt[Summa],T_ovrigt[Var uppstår kostnaden?],"Egna myndigheten",T_ovrigt[ÅR],2022)</f>
        <v>0</v>
      </c>
      <c r="F45" s="360"/>
      <c r="G45" s="360">
        <f>SUMIFS(T_ovrigt[Summa],T_ovrigt[Var uppstår kostnaden?],"Egna myndigheten",T_ovrigt[ÅR],Koppling!B4)</f>
        <v>0</v>
      </c>
      <c r="H45" s="360"/>
      <c r="I45" s="361"/>
      <c r="J45" s="362"/>
      <c r="K45" s="17"/>
      <c r="L45" s="17"/>
    </row>
    <row r="46" spans="2:12" s="14" customFormat="1" x14ac:dyDescent="0.3">
      <c r="B46" s="363" t="s">
        <v>88</v>
      </c>
      <c r="C46" s="363"/>
      <c r="D46" s="363"/>
      <c r="E46" s="360">
        <f>SUMIFS(T_ovrigt[Summa],T_ovrigt[Var uppstår kostnaden?],"Samverkanspartner",T_ovrigt[ÅR],2022)</f>
        <v>0</v>
      </c>
      <c r="F46" s="360"/>
      <c r="G46" s="360">
        <f>SUMIFS(T_ovrigt[Summa],T_ovrigt[Var uppstår kostnaden?],"Samverkanspartner",T_ovrigt[ÅR],Koppling!B4)</f>
        <v>0</v>
      </c>
      <c r="H46" s="360"/>
      <c r="I46" s="361"/>
      <c r="J46" s="362"/>
    </row>
    <row r="47" spans="2:12" s="14" customFormat="1" x14ac:dyDescent="0.3">
      <c r="B47" s="98" t="s">
        <v>71</v>
      </c>
      <c r="C47" s="98"/>
      <c r="D47" s="98"/>
      <c r="E47" s="378">
        <f>E32+E35+E38+E41+E44</f>
        <v>0</v>
      </c>
      <c r="F47" s="378"/>
      <c r="G47" s="378">
        <f>G32+G35+G38+G41+G44</f>
        <v>0</v>
      </c>
      <c r="H47" s="378"/>
      <c r="I47" s="366">
        <f>I32+I35+I38+I41+I44</f>
        <v>0</v>
      </c>
      <c r="J47" s="367"/>
    </row>
    <row r="48" spans="2:12" s="14" customFormat="1" x14ac:dyDescent="0.3"/>
    <row r="49" spans="1:14" ht="15.6" x14ac:dyDescent="0.3">
      <c r="A49" s="14"/>
      <c r="B49" s="13" t="s">
        <v>83</v>
      </c>
      <c r="C49" s="17"/>
      <c r="D49" s="14"/>
      <c r="E49" s="14"/>
      <c r="F49" s="14"/>
      <c r="G49" s="14"/>
      <c r="H49" s="14"/>
      <c r="I49" s="14"/>
      <c r="J49" s="14"/>
      <c r="K49" s="14"/>
    </row>
    <row r="50" spans="1:14" x14ac:dyDescent="0.3">
      <c r="A50" s="14"/>
      <c r="B50" s="14"/>
      <c r="C50" s="14"/>
      <c r="D50" s="14"/>
      <c r="E50" s="14"/>
      <c r="F50" s="14"/>
      <c r="G50" s="14"/>
      <c r="H50" s="14"/>
      <c r="I50" s="14"/>
      <c r="J50" s="14"/>
      <c r="K50" s="14"/>
    </row>
    <row r="51" spans="1:14" x14ac:dyDescent="0.3">
      <c r="A51" s="14"/>
      <c r="B51" s="375" t="s">
        <v>209</v>
      </c>
      <c r="C51" s="376"/>
      <c r="D51" s="376"/>
      <c r="E51" s="376"/>
      <c r="F51" s="376"/>
      <c r="G51" s="376"/>
      <c r="H51" s="376"/>
      <c r="I51" s="376"/>
      <c r="J51" s="377"/>
      <c r="K51" s="14"/>
    </row>
    <row r="52" spans="1:14" s="14" customFormat="1" x14ac:dyDescent="0.3"/>
    <row r="53" spans="1:14" s="14" customFormat="1" x14ac:dyDescent="0.3">
      <c r="B53" s="18"/>
      <c r="C53" s="18"/>
      <c r="D53" s="18"/>
      <c r="E53" s="18"/>
      <c r="F53" s="18"/>
      <c r="G53" s="18"/>
      <c r="H53" s="18"/>
      <c r="I53" s="18"/>
      <c r="J53" s="18"/>
    </row>
    <row r="54" spans="1:14" s="14" customFormat="1" ht="15.6" x14ac:dyDescent="0.3">
      <c r="B54" s="95" t="s">
        <v>108</v>
      </c>
      <c r="C54" s="17"/>
    </row>
    <row r="55" spans="1:14" s="19" customFormat="1" ht="45" x14ac:dyDescent="0.3">
      <c r="B55" s="180" t="s">
        <v>97</v>
      </c>
      <c r="C55" s="181" t="s">
        <v>54</v>
      </c>
      <c r="D55" s="182" t="s">
        <v>55</v>
      </c>
      <c r="E55" s="183" t="s">
        <v>80</v>
      </c>
      <c r="F55" s="184" t="s">
        <v>69</v>
      </c>
      <c r="G55" s="185" t="s">
        <v>70</v>
      </c>
      <c r="H55" s="186" t="s">
        <v>100</v>
      </c>
      <c r="I55" s="187" t="s">
        <v>81</v>
      </c>
      <c r="J55" s="188" t="s">
        <v>58</v>
      </c>
    </row>
    <row r="56" spans="1:14" s="14" customFormat="1" x14ac:dyDescent="0.3">
      <c r="B56" s="97" t="s">
        <v>89</v>
      </c>
      <c r="C56" s="20"/>
      <c r="D56" s="21" t="s">
        <v>56</v>
      </c>
      <c r="E56" s="22">
        <v>0</v>
      </c>
      <c r="F56" s="23"/>
      <c r="G56" s="23"/>
      <c r="H56" s="24">
        <f>E56*(1+F56)*G56</f>
        <v>0</v>
      </c>
      <c r="I56" s="36"/>
      <c r="J56" s="25">
        <f t="shared" ref="J56:J65" si="0">ROUND(H56*I56,0)</f>
        <v>0</v>
      </c>
      <c r="N56" s="133"/>
    </row>
    <row r="57" spans="1:14" s="14" customFormat="1" x14ac:dyDescent="0.3">
      <c r="B57" s="97" t="s">
        <v>89</v>
      </c>
      <c r="C57" s="124"/>
      <c r="D57" s="21" t="s">
        <v>56</v>
      </c>
      <c r="E57" s="22">
        <v>0</v>
      </c>
      <c r="F57" s="23"/>
      <c r="G57" s="23"/>
      <c r="H57" s="24">
        <f t="shared" ref="H57:H65" si="1">E57*(1+F57)*G57</f>
        <v>0</v>
      </c>
      <c r="I57" s="36"/>
      <c r="J57" s="25">
        <f t="shared" si="0"/>
        <v>0</v>
      </c>
    </row>
    <row r="58" spans="1:14" s="14" customFormat="1" x14ac:dyDescent="0.3">
      <c r="B58" s="97" t="s">
        <v>89</v>
      </c>
      <c r="C58" s="124"/>
      <c r="D58" s="21" t="s">
        <v>56</v>
      </c>
      <c r="E58" s="22">
        <v>0</v>
      </c>
      <c r="F58" s="23"/>
      <c r="G58" s="23"/>
      <c r="H58" s="24">
        <f t="shared" si="1"/>
        <v>0</v>
      </c>
      <c r="I58" s="36"/>
      <c r="J58" s="25">
        <f t="shared" si="0"/>
        <v>0</v>
      </c>
    </row>
    <row r="59" spans="1:14" s="14" customFormat="1" x14ac:dyDescent="0.3">
      <c r="B59" s="97" t="s">
        <v>89</v>
      </c>
      <c r="C59" s="124"/>
      <c r="D59" s="21" t="s">
        <v>56</v>
      </c>
      <c r="E59" s="22">
        <v>0</v>
      </c>
      <c r="F59" s="23"/>
      <c r="G59" s="23"/>
      <c r="H59" s="24">
        <f t="shared" si="1"/>
        <v>0</v>
      </c>
      <c r="I59" s="36"/>
      <c r="J59" s="25">
        <f t="shared" si="0"/>
        <v>0</v>
      </c>
    </row>
    <row r="60" spans="1:14" s="14" customFormat="1" x14ac:dyDescent="0.3">
      <c r="B60" s="97" t="s">
        <v>89</v>
      </c>
      <c r="C60" s="124"/>
      <c r="D60" s="21" t="s">
        <v>56</v>
      </c>
      <c r="E60" s="22">
        <v>0</v>
      </c>
      <c r="F60" s="23"/>
      <c r="G60" s="23"/>
      <c r="H60" s="24">
        <f t="shared" si="1"/>
        <v>0</v>
      </c>
      <c r="I60" s="36"/>
      <c r="J60" s="25">
        <f t="shared" si="0"/>
        <v>0</v>
      </c>
    </row>
    <row r="61" spans="1:14" s="14" customFormat="1" x14ac:dyDescent="0.3">
      <c r="B61" s="97" t="s">
        <v>89</v>
      </c>
      <c r="C61" s="124"/>
      <c r="D61" s="21" t="s">
        <v>56</v>
      </c>
      <c r="E61" s="22">
        <v>0</v>
      </c>
      <c r="F61" s="23"/>
      <c r="G61" s="23"/>
      <c r="H61" s="24">
        <f t="shared" si="1"/>
        <v>0</v>
      </c>
      <c r="I61" s="36"/>
      <c r="J61" s="25">
        <f t="shared" si="0"/>
        <v>0</v>
      </c>
    </row>
    <row r="62" spans="1:14" s="14" customFormat="1" x14ac:dyDescent="0.3">
      <c r="B62" s="97" t="s">
        <v>89</v>
      </c>
      <c r="C62" s="124"/>
      <c r="D62" s="21" t="s">
        <v>56</v>
      </c>
      <c r="E62" s="22">
        <v>0</v>
      </c>
      <c r="F62" s="23"/>
      <c r="G62" s="23"/>
      <c r="H62" s="24">
        <f t="shared" si="1"/>
        <v>0</v>
      </c>
      <c r="I62" s="36"/>
      <c r="J62" s="25">
        <f t="shared" si="0"/>
        <v>0</v>
      </c>
    </row>
    <row r="63" spans="1:14" s="14" customFormat="1" x14ac:dyDescent="0.3">
      <c r="B63" s="97" t="s">
        <v>89</v>
      </c>
      <c r="C63" s="124"/>
      <c r="D63" s="21" t="s">
        <v>56</v>
      </c>
      <c r="E63" s="22">
        <v>0</v>
      </c>
      <c r="F63" s="23"/>
      <c r="G63" s="23"/>
      <c r="H63" s="24">
        <f t="shared" si="1"/>
        <v>0</v>
      </c>
      <c r="I63" s="36"/>
      <c r="J63" s="25">
        <f t="shared" si="0"/>
        <v>0</v>
      </c>
    </row>
    <row r="64" spans="1:14" s="14" customFormat="1" x14ac:dyDescent="0.3">
      <c r="B64" s="97" t="s">
        <v>89</v>
      </c>
      <c r="C64" s="124"/>
      <c r="D64" s="21" t="s">
        <v>56</v>
      </c>
      <c r="E64" s="22">
        <v>0</v>
      </c>
      <c r="F64" s="23"/>
      <c r="G64" s="23"/>
      <c r="H64" s="24">
        <f t="shared" si="1"/>
        <v>0</v>
      </c>
      <c r="I64" s="36"/>
      <c r="J64" s="25">
        <f t="shared" si="0"/>
        <v>0</v>
      </c>
    </row>
    <row r="65" spans="2:11" s="14" customFormat="1" x14ac:dyDescent="0.3">
      <c r="B65" s="97" t="s">
        <v>89</v>
      </c>
      <c r="C65" s="124"/>
      <c r="D65" s="21" t="s">
        <v>56</v>
      </c>
      <c r="E65" s="22">
        <v>0</v>
      </c>
      <c r="F65" s="23"/>
      <c r="G65" s="23"/>
      <c r="H65" s="24">
        <f t="shared" si="1"/>
        <v>0</v>
      </c>
      <c r="I65" s="36"/>
      <c r="J65" s="25">
        <f t="shared" si="0"/>
        <v>0</v>
      </c>
    </row>
    <row r="66" spans="2:11" s="14" customFormat="1" x14ac:dyDescent="0.3">
      <c r="B66" s="26" t="s">
        <v>58</v>
      </c>
      <c r="C66" s="27"/>
      <c r="D66" s="28"/>
      <c r="E66" s="29"/>
      <c r="F66" s="29"/>
      <c r="G66" s="29"/>
      <c r="H66" s="30"/>
      <c r="I66" s="30"/>
      <c r="J66" s="31">
        <f>SUBTOTAL(109,T_lönekostnad[Summa])</f>
        <v>0</v>
      </c>
    </row>
    <row r="67" spans="2:11" s="14" customFormat="1" x14ac:dyDescent="0.3">
      <c r="D67" s="32"/>
      <c r="E67" s="33"/>
      <c r="F67" s="33"/>
      <c r="G67" s="33"/>
      <c r="H67" s="33"/>
      <c r="I67" s="33"/>
      <c r="J67" s="33"/>
    </row>
    <row r="68" spans="2:11" s="14" customFormat="1" ht="15.6" x14ac:dyDescent="0.3">
      <c r="B68" s="13" t="s">
        <v>94</v>
      </c>
      <c r="C68" s="17"/>
      <c r="D68" s="34"/>
    </row>
    <row r="69" spans="2:11" s="14" customFormat="1" ht="30" x14ac:dyDescent="0.3">
      <c r="B69" s="180" t="s">
        <v>97</v>
      </c>
      <c r="C69" s="189" t="s">
        <v>68</v>
      </c>
      <c r="D69" s="182" t="s">
        <v>55</v>
      </c>
      <c r="E69" s="183" t="s">
        <v>75</v>
      </c>
      <c r="F69" s="190" t="s">
        <v>57</v>
      </c>
      <c r="G69" s="191" t="s">
        <v>58</v>
      </c>
      <c r="H69" s="19"/>
      <c r="I69" s="19"/>
      <c r="J69" s="19"/>
      <c r="K69" s="19"/>
    </row>
    <row r="70" spans="2:11" s="19" customFormat="1" x14ac:dyDescent="0.3">
      <c r="B70" s="97" t="s">
        <v>89</v>
      </c>
      <c r="C70" s="20"/>
      <c r="D70" s="21" t="s">
        <v>56</v>
      </c>
      <c r="E70" s="35">
        <v>0</v>
      </c>
      <c r="F70" s="36"/>
      <c r="G70" s="25">
        <f t="shared" ref="G70:G75" si="2">ROUND(E70*F70,0)</f>
        <v>0</v>
      </c>
      <c r="H70" s="14"/>
      <c r="I70" s="14"/>
      <c r="J70" s="14"/>
      <c r="K70" s="14"/>
    </row>
    <row r="71" spans="2:11" s="14" customFormat="1" x14ac:dyDescent="0.3">
      <c r="B71" s="97" t="s">
        <v>89</v>
      </c>
      <c r="C71" s="20"/>
      <c r="D71" s="21" t="s">
        <v>56</v>
      </c>
      <c r="E71" s="35">
        <v>0</v>
      </c>
      <c r="F71" s="36"/>
      <c r="G71" s="25">
        <f t="shared" si="2"/>
        <v>0</v>
      </c>
    </row>
    <row r="72" spans="2:11" s="14" customFormat="1" x14ac:dyDescent="0.3">
      <c r="B72" s="97" t="s">
        <v>89</v>
      </c>
      <c r="C72" s="20"/>
      <c r="D72" s="21" t="s">
        <v>56</v>
      </c>
      <c r="E72" s="35">
        <v>0</v>
      </c>
      <c r="F72" s="36"/>
      <c r="G72" s="25">
        <f t="shared" si="2"/>
        <v>0</v>
      </c>
    </row>
    <row r="73" spans="2:11" s="14" customFormat="1" x14ac:dyDescent="0.3">
      <c r="B73" s="97" t="s">
        <v>89</v>
      </c>
      <c r="C73" s="20"/>
      <c r="D73" s="21" t="s">
        <v>56</v>
      </c>
      <c r="E73" s="35">
        <v>0</v>
      </c>
      <c r="F73" s="36"/>
      <c r="G73" s="25">
        <f t="shared" si="2"/>
        <v>0</v>
      </c>
    </row>
    <row r="74" spans="2:11" s="14" customFormat="1" x14ac:dyDescent="0.3">
      <c r="B74" s="97" t="s">
        <v>89</v>
      </c>
      <c r="C74" s="20"/>
      <c r="D74" s="21" t="s">
        <v>56</v>
      </c>
      <c r="E74" s="35">
        <v>0</v>
      </c>
      <c r="F74" s="36"/>
      <c r="G74" s="25">
        <f t="shared" si="2"/>
        <v>0</v>
      </c>
    </row>
    <row r="75" spans="2:11" s="14" customFormat="1" x14ac:dyDescent="0.3">
      <c r="B75" s="97" t="s">
        <v>89</v>
      </c>
      <c r="C75" s="20"/>
      <c r="D75" s="21" t="s">
        <v>56</v>
      </c>
      <c r="E75" s="35">
        <v>0</v>
      </c>
      <c r="F75" s="36"/>
      <c r="G75" s="25">
        <f t="shared" si="2"/>
        <v>0</v>
      </c>
    </row>
    <row r="76" spans="2:11" s="14" customFormat="1" x14ac:dyDescent="0.3">
      <c r="B76" s="37" t="s">
        <v>58</v>
      </c>
      <c r="C76" s="27"/>
      <c r="D76" s="28"/>
      <c r="E76" s="38"/>
      <c r="F76" s="27"/>
      <c r="G76" s="31">
        <f>SUBTOTAL(109,T_externtj[Summa])</f>
        <v>0</v>
      </c>
      <c r="H76" s="40"/>
      <c r="I76" s="40"/>
      <c r="J76" s="40"/>
    </row>
    <row r="77" spans="2:11" s="14" customFormat="1" x14ac:dyDescent="0.3">
      <c r="B77" s="9"/>
      <c r="D77" s="39"/>
      <c r="E77" s="40"/>
      <c r="F77" s="40"/>
      <c r="G77" s="41"/>
    </row>
    <row r="78" spans="2:11" s="14" customFormat="1" ht="15.6" x14ac:dyDescent="0.3">
      <c r="B78" s="13" t="s">
        <v>95</v>
      </c>
      <c r="C78" s="17"/>
      <c r="D78" s="34"/>
      <c r="G78" s="42"/>
      <c r="H78" s="19"/>
      <c r="I78" s="19"/>
      <c r="J78" s="19"/>
      <c r="K78" s="19"/>
    </row>
    <row r="79" spans="2:11" s="19" customFormat="1" ht="30" x14ac:dyDescent="0.3">
      <c r="B79" s="180" t="s">
        <v>97</v>
      </c>
      <c r="C79" s="181" t="s">
        <v>67</v>
      </c>
      <c r="D79" s="182" t="s">
        <v>55</v>
      </c>
      <c r="E79" s="183" t="s">
        <v>66</v>
      </c>
      <c r="F79" s="183" t="s">
        <v>65</v>
      </c>
      <c r="G79" s="192" t="s">
        <v>58</v>
      </c>
      <c r="H79" s="14"/>
      <c r="I79" s="14"/>
      <c r="J79" s="14"/>
      <c r="K79" s="14"/>
    </row>
    <row r="80" spans="2:11" s="14" customFormat="1" x14ac:dyDescent="0.3">
      <c r="B80" s="97" t="s">
        <v>89</v>
      </c>
      <c r="C80" s="20"/>
      <c r="D80" s="21" t="s">
        <v>56</v>
      </c>
      <c r="E80" s="35">
        <v>0</v>
      </c>
      <c r="F80" s="36"/>
      <c r="G80" s="25">
        <f t="shared" ref="G80:G85" si="3">ROUND(E80*F80,0)</f>
        <v>0</v>
      </c>
    </row>
    <row r="81" spans="2:11" s="14" customFormat="1" x14ac:dyDescent="0.3">
      <c r="B81" s="97" t="s">
        <v>89</v>
      </c>
      <c r="C81" s="20"/>
      <c r="D81" s="21" t="s">
        <v>56</v>
      </c>
      <c r="E81" s="35">
        <v>0</v>
      </c>
      <c r="F81" s="36"/>
      <c r="G81" s="25">
        <f t="shared" si="3"/>
        <v>0</v>
      </c>
    </row>
    <row r="82" spans="2:11" s="14" customFormat="1" x14ac:dyDescent="0.3">
      <c r="B82" s="97" t="s">
        <v>89</v>
      </c>
      <c r="C82" s="20"/>
      <c r="D82" s="21" t="s">
        <v>56</v>
      </c>
      <c r="E82" s="35">
        <v>0</v>
      </c>
      <c r="F82" s="36"/>
      <c r="G82" s="25">
        <f t="shared" si="3"/>
        <v>0</v>
      </c>
    </row>
    <row r="83" spans="2:11" s="14" customFormat="1" x14ac:dyDescent="0.3">
      <c r="B83" s="97" t="s">
        <v>89</v>
      </c>
      <c r="C83" s="20"/>
      <c r="D83" s="21" t="s">
        <v>56</v>
      </c>
      <c r="E83" s="35">
        <v>0</v>
      </c>
      <c r="F83" s="36"/>
      <c r="G83" s="25">
        <f t="shared" si="3"/>
        <v>0</v>
      </c>
    </row>
    <row r="84" spans="2:11" s="14" customFormat="1" x14ac:dyDescent="0.3">
      <c r="B84" s="97" t="s">
        <v>89</v>
      </c>
      <c r="C84" s="20"/>
      <c r="D84" s="21" t="s">
        <v>56</v>
      </c>
      <c r="E84" s="35">
        <v>0</v>
      </c>
      <c r="F84" s="36"/>
      <c r="G84" s="25">
        <f t="shared" si="3"/>
        <v>0</v>
      </c>
    </row>
    <row r="85" spans="2:11" s="14" customFormat="1" x14ac:dyDescent="0.3">
      <c r="B85" s="97" t="s">
        <v>89</v>
      </c>
      <c r="C85" s="20"/>
      <c r="D85" s="21" t="s">
        <v>56</v>
      </c>
      <c r="E85" s="35">
        <v>0</v>
      </c>
      <c r="F85" s="36"/>
      <c r="G85" s="25">
        <f t="shared" si="3"/>
        <v>0</v>
      </c>
      <c r="H85" s="40"/>
      <c r="I85" s="40"/>
      <c r="J85" s="40"/>
    </row>
    <row r="86" spans="2:11" s="14" customFormat="1" x14ac:dyDescent="0.3">
      <c r="B86" s="43" t="s">
        <v>58</v>
      </c>
      <c r="C86" s="44"/>
      <c r="D86" s="28"/>
      <c r="E86" s="45"/>
      <c r="F86" s="44"/>
      <c r="G86" s="46">
        <f>SUBTOTAL(109,T_resalogi[Summa])</f>
        <v>0</v>
      </c>
    </row>
    <row r="87" spans="2:11" s="14" customFormat="1" x14ac:dyDescent="0.3">
      <c r="B87" s="9"/>
      <c r="D87" s="39"/>
      <c r="E87" s="40"/>
      <c r="F87" s="40"/>
      <c r="G87" s="41"/>
      <c r="H87" s="19"/>
      <c r="I87" s="19"/>
      <c r="J87" s="19"/>
      <c r="K87" s="19"/>
    </row>
    <row r="88" spans="2:11" s="19" customFormat="1" ht="15.6" x14ac:dyDescent="0.3">
      <c r="B88" s="13" t="s">
        <v>84</v>
      </c>
      <c r="C88" s="17"/>
      <c r="D88" s="34"/>
      <c r="E88" s="14"/>
      <c r="F88" s="14"/>
      <c r="G88" s="42"/>
      <c r="H88" s="14"/>
      <c r="I88" s="14"/>
      <c r="J88" s="14"/>
      <c r="K88" s="14"/>
    </row>
    <row r="89" spans="2:11" s="14" customFormat="1" ht="30" x14ac:dyDescent="0.3">
      <c r="B89" s="180" t="s">
        <v>97</v>
      </c>
      <c r="C89" s="189" t="s">
        <v>98</v>
      </c>
      <c r="D89" s="182" t="s">
        <v>55</v>
      </c>
      <c r="E89" s="193" t="s">
        <v>72</v>
      </c>
      <c r="F89" s="194" t="s">
        <v>73</v>
      </c>
      <c r="G89" s="195" t="s">
        <v>58</v>
      </c>
    </row>
    <row r="90" spans="2:11" s="14" customFormat="1" x14ac:dyDescent="0.3">
      <c r="B90" s="97" t="s">
        <v>89</v>
      </c>
      <c r="C90" s="36"/>
      <c r="D90" s="21" t="s">
        <v>56</v>
      </c>
      <c r="E90" s="35">
        <v>0</v>
      </c>
      <c r="F90" s="47"/>
      <c r="G90" s="25">
        <f>ROUND(E90*F90,0)</f>
        <v>0</v>
      </c>
    </row>
    <row r="91" spans="2:11" s="14" customFormat="1" x14ac:dyDescent="0.3">
      <c r="B91" s="97" t="s">
        <v>89</v>
      </c>
      <c r="C91" s="36"/>
      <c r="D91" s="21" t="s">
        <v>56</v>
      </c>
      <c r="E91" s="35">
        <v>0</v>
      </c>
      <c r="F91" s="47"/>
      <c r="G91" s="25">
        <f>ROUND(E91*F91,0)</f>
        <v>0</v>
      </c>
    </row>
    <row r="92" spans="2:11" s="14" customFormat="1" x14ac:dyDescent="0.3">
      <c r="B92" s="97" t="s">
        <v>89</v>
      </c>
      <c r="C92" s="36"/>
      <c r="D92" s="21" t="s">
        <v>56</v>
      </c>
      <c r="E92" s="35">
        <v>0</v>
      </c>
      <c r="F92" s="47"/>
      <c r="G92" s="25">
        <f>ROUND(E92*F92,0)</f>
        <v>0</v>
      </c>
      <c r="H92" s="40"/>
      <c r="I92" s="40"/>
      <c r="J92" s="40"/>
    </row>
    <row r="93" spans="2:11" s="14" customFormat="1" x14ac:dyDescent="0.3">
      <c r="B93" s="97" t="s">
        <v>89</v>
      </c>
      <c r="C93" s="36"/>
      <c r="D93" s="21" t="s">
        <v>56</v>
      </c>
      <c r="E93" s="35">
        <v>0</v>
      </c>
      <c r="F93" s="47"/>
      <c r="G93" s="25">
        <f>ROUND(E93*F93,0)</f>
        <v>0</v>
      </c>
    </row>
    <row r="94" spans="2:11" s="14" customFormat="1" x14ac:dyDescent="0.3">
      <c r="B94" s="48" t="s">
        <v>58</v>
      </c>
      <c r="C94" s="44"/>
      <c r="D94" s="28"/>
      <c r="E94" s="45"/>
      <c r="F94" s="44"/>
      <c r="G94" s="46">
        <f>SUBTOTAL(109,T_inventarie[Summa])</f>
        <v>0</v>
      </c>
      <c r="H94" s="19"/>
      <c r="I94" s="19"/>
      <c r="J94" s="19"/>
      <c r="K94" s="19"/>
    </row>
    <row r="95" spans="2:11" s="19" customFormat="1" x14ac:dyDescent="0.3">
      <c r="B95" s="14"/>
      <c r="C95" s="14"/>
      <c r="D95" s="39"/>
      <c r="E95" s="40"/>
      <c r="F95" s="40"/>
      <c r="G95" s="41"/>
      <c r="H95" s="14"/>
      <c r="I95" s="14"/>
      <c r="J95" s="14"/>
      <c r="K95" s="14"/>
    </row>
    <row r="96" spans="2:11" s="14" customFormat="1" ht="15.6" x14ac:dyDescent="0.3">
      <c r="B96" s="13" t="s">
        <v>96</v>
      </c>
      <c r="C96" s="17"/>
      <c r="D96" s="34"/>
      <c r="G96" s="42"/>
    </row>
    <row r="97" spans="2:11" s="14" customFormat="1" ht="30" x14ac:dyDescent="0.3">
      <c r="B97" s="180" t="s">
        <v>97</v>
      </c>
      <c r="C97" s="189" t="s">
        <v>74</v>
      </c>
      <c r="D97" s="182" t="s">
        <v>55</v>
      </c>
      <c r="E97" s="183" t="s">
        <v>75</v>
      </c>
      <c r="F97" s="183" t="s">
        <v>57</v>
      </c>
      <c r="G97" s="192" t="s">
        <v>58</v>
      </c>
    </row>
    <row r="98" spans="2:11" s="14" customFormat="1" x14ac:dyDescent="0.3">
      <c r="B98" s="97" t="s">
        <v>89</v>
      </c>
      <c r="C98" s="20"/>
      <c r="D98" s="21" t="s">
        <v>56</v>
      </c>
      <c r="E98" s="35">
        <v>0</v>
      </c>
      <c r="F98" s="36"/>
      <c r="G98" s="25">
        <f t="shared" ref="G98:G103" si="4">ROUND(E98*F98,0)</f>
        <v>0</v>
      </c>
    </row>
    <row r="99" spans="2:11" s="14" customFormat="1" x14ac:dyDescent="0.3">
      <c r="B99" s="97" t="s">
        <v>89</v>
      </c>
      <c r="C99" s="20"/>
      <c r="D99" s="21" t="s">
        <v>56</v>
      </c>
      <c r="E99" s="35">
        <v>0</v>
      </c>
      <c r="F99" s="36"/>
      <c r="G99" s="25">
        <f t="shared" si="4"/>
        <v>0</v>
      </c>
    </row>
    <row r="100" spans="2:11" s="14" customFormat="1" x14ac:dyDescent="0.3">
      <c r="B100" s="97" t="s">
        <v>89</v>
      </c>
      <c r="C100" s="20"/>
      <c r="D100" s="21" t="s">
        <v>56</v>
      </c>
      <c r="E100" s="35">
        <v>0</v>
      </c>
      <c r="F100" s="36"/>
      <c r="G100" s="25">
        <f>ROUND(E100*F100,0)</f>
        <v>0</v>
      </c>
    </row>
    <row r="101" spans="2:11" s="14" customFormat="1" x14ac:dyDescent="0.3">
      <c r="B101" s="97" t="s">
        <v>89</v>
      </c>
      <c r="C101" s="20"/>
      <c r="D101" s="21" t="s">
        <v>56</v>
      </c>
      <c r="E101" s="35">
        <v>0</v>
      </c>
      <c r="F101" s="36"/>
      <c r="G101" s="25">
        <f t="shared" si="4"/>
        <v>0</v>
      </c>
    </row>
    <row r="102" spans="2:11" s="14" customFormat="1" x14ac:dyDescent="0.3">
      <c r="B102" s="97" t="s">
        <v>89</v>
      </c>
      <c r="C102" s="20"/>
      <c r="D102" s="21" t="s">
        <v>56</v>
      </c>
      <c r="E102" s="35">
        <v>0</v>
      </c>
      <c r="F102" s="36"/>
      <c r="G102" s="25">
        <f t="shared" si="4"/>
        <v>0</v>
      </c>
    </row>
    <row r="103" spans="2:11" s="14" customFormat="1" x14ac:dyDescent="0.3">
      <c r="B103" s="97" t="s">
        <v>89</v>
      </c>
      <c r="C103" s="20"/>
      <c r="D103" s="21" t="s">
        <v>56</v>
      </c>
      <c r="E103" s="35">
        <v>0</v>
      </c>
      <c r="F103" s="36"/>
      <c r="G103" s="25">
        <f t="shared" si="4"/>
        <v>0</v>
      </c>
      <c r="H103" s="16"/>
      <c r="I103" s="16"/>
      <c r="J103" s="16"/>
      <c r="K103" s="16"/>
    </row>
    <row r="104" spans="2:11" x14ac:dyDescent="0.3">
      <c r="B104" s="48" t="s">
        <v>58</v>
      </c>
      <c r="C104" s="44"/>
      <c r="D104" s="28"/>
      <c r="E104" s="45"/>
      <c r="F104" s="44"/>
      <c r="G104" s="46">
        <f>SUBTOTAL(109,T_ovrigt[Summa])</f>
        <v>0</v>
      </c>
    </row>
    <row r="105" spans="2:11" x14ac:dyDescent="0.3">
      <c r="B105" s="14"/>
      <c r="C105" s="14"/>
      <c r="D105" s="14"/>
      <c r="E105" s="14"/>
      <c r="F105" s="14"/>
      <c r="G105" s="14"/>
    </row>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70">
    <mergeCell ref="B51:J51"/>
    <mergeCell ref="I38:J38"/>
    <mergeCell ref="G47:H47"/>
    <mergeCell ref="I47:J47"/>
    <mergeCell ref="G38:H38"/>
    <mergeCell ref="G41:H41"/>
    <mergeCell ref="G44:H44"/>
    <mergeCell ref="I41:J41"/>
    <mergeCell ref="I44:J44"/>
    <mergeCell ref="E38:F38"/>
    <mergeCell ref="E41:F41"/>
    <mergeCell ref="E44:F44"/>
    <mergeCell ref="E47:F47"/>
    <mergeCell ref="B45:D45"/>
    <mergeCell ref="B39:D39"/>
    <mergeCell ref="B40:D40"/>
    <mergeCell ref="B46:D46"/>
    <mergeCell ref="B37:D37"/>
    <mergeCell ref="E37:F37"/>
    <mergeCell ref="B1:D1"/>
    <mergeCell ref="G31:H31"/>
    <mergeCell ref="G33:H33"/>
    <mergeCell ref="G34:H34"/>
    <mergeCell ref="G35:H35"/>
    <mergeCell ref="E31:F31"/>
    <mergeCell ref="E33:F33"/>
    <mergeCell ref="E34:F34"/>
    <mergeCell ref="E35:F35"/>
    <mergeCell ref="B36:D36"/>
    <mergeCell ref="E36:F36"/>
    <mergeCell ref="G36:H36"/>
    <mergeCell ref="G37:H37"/>
    <mergeCell ref="B4:L24"/>
    <mergeCell ref="I35:J35"/>
    <mergeCell ref="B31:D31"/>
    <mergeCell ref="B33:D33"/>
    <mergeCell ref="B34:D34"/>
    <mergeCell ref="E32:F32"/>
    <mergeCell ref="G32:H32"/>
    <mergeCell ref="I32:J32"/>
    <mergeCell ref="I31:J31"/>
    <mergeCell ref="I33:J33"/>
    <mergeCell ref="I34:J34"/>
    <mergeCell ref="I37:J37"/>
    <mergeCell ref="B32:D32"/>
    <mergeCell ref="B35:D35"/>
    <mergeCell ref="B38:D38"/>
    <mergeCell ref="B41:D41"/>
    <mergeCell ref="I36:J36"/>
    <mergeCell ref="B42:D42"/>
    <mergeCell ref="E45:F45"/>
    <mergeCell ref="G45:H45"/>
    <mergeCell ref="E42:F42"/>
    <mergeCell ref="G42:H42"/>
    <mergeCell ref="B43:D43"/>
    <mergeCell ref="B44:D44"/>
    <mergeCell ref="E46:F46"/>
    <mergeCell ref="G46:H46"/>
    <mergeCell ref="I46:J46"/>
    <mergeCell ref="E39:F39"/>
    <mergeCell ref="E40:F40"/>
    <mergeCell ref="G39:H39"/>
    <mergeCell ref="G40:H40"/>
    <mergeCell ref="I39:J39"/>
    <mergeCell ref="I40:J40"/>
    <mergeCell ref="I42:J42"/>
    <mergeCell ref="E43:F43"/>
    <mergeCell ref="G43:H43"/>
    <mergeCell ref="I43:J43"/>
    <mergeCell ref="I45:J45"/>
  </mergeCells>
  <conditionalFormatting sqref="B74:B81 B83:B103 B55:B72">
    <cfRule type="containsText" dxfId="2" priority="4" operator="containsText" text="Samverkanspartner">
      <formula>NOT(ISERROR(SEARCH("Samverkanspartner",B55)))</formula>
    </cfRule>
  </conditionalFormatting>
  <conditionalFormatting sqref="B73">
    <cfRule type="containsText" dxfId="1" priority="3" operator="containsText" text="Samverkanspartner">
      <formula>NOT(ISERROR(SEARCH("Samverkanspartner",B73)))</formula>
    </cfRule>
  </conditionalFormatting>
  <conditionalFormatting sqref="B82">
    <cfRule type="containsText" dxfId="0" priority="2" operator="containsText" text="Samverkanspartner">
      <formula>NOT(ISERROR(SEARCH("Samverkanspartner",B82)))</formula>
    </cfRule>
  </conditionalFormatting>
  <dataValidations count="1">
    <dataValidation type="list" allowBlank="1" showInputMessage="1" showErrorMessage="1" sqref="B90:B93 B56:B65 B98:B103 B80:B85 B70:B75">
      <formula1>"Egna myndigheten,Samverkanspartner"</formula1>
    </dataValidation>
  </dataValidations>
  <hyperlinks>
    <hyperlink ref="B1:D1" location="'Del 1-4, Projektplan'!A1" display="Klicka här för att komma tillbaka till projektplanen"/>
  </hyperlinks>
  <pageMargins left="0.7" right="0.7" top="1.0067708333333334" bottom="0.75" header="0.3" footer="0.3"/>
  <pageSetup paperSize="9" scale="89" orientation="landscape" r:id="rId2"/>
  <headerFooter>
    <oddHeader xml:space="preserve">&amp;L&amp;G&amp;R&amp;"+,Fet"&amp;9Budget - ansökan om medel från anslag 2:4 Krisberedskap&amp;"+,Normal"&amp;K00+000 ........&amp;K01+000
  &amp;K00+000  .......&amp;K01+000
&amp;P(&amp;N)&amp;K00+000. ........&amp;K01+000
</oddHeader>
  </headerFooter>
  <rowBreaks count="3" manualBreakCount="3">
    <brk id="25" max="12" man="1"/>
    <brk id="66" max="12" man="1"/>
    <brk id="95" max="12" man="1"/>
  </rowBreaks>
  <drawing r:id="rId3"/>
  <legacyDrawing r:id="rId4"/>
  <legacyDrawingHF r:id="rId5"/>
  <tableParts count="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Koppling!$B$2:$B$4</xm:f>
          </x14:formula1>
          <xm:sqref>D56:D65 D70:D75 D80:D85 D90:D93 D98:D103</xm:sqref>
        </x14:dataValidation>
        <x14:dataValidation type="list" allowBlank="1" showInputMessage="1" showErrorMessage="1">
          <x14:formula1>
            <xm:f>Koppling!$D$3:$D$4</xm:f>
          </x14:formula1>
          <xm:sqref>B51:J51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theme="8" tint="0.79998168889431442"/>
  </sheetPr>
  <dimension ref="A1:N115"/>
  <sheetViews>
    <sheetView showGridLines="0" topLeftCell="A45" zoomScale="110" zoomScaleNormal="110" workbookViewId="0">
      <selection activeCell="J64" sqref="J64"/>
    </sheetView>
  </sheetViews>
  <sheetFormatPr defaultColWidth="8.7265625" defaultRowHeight="15" x14ac:dyDescent="0.3"/>
  <cols>
    <col min="1" max="1" width="0.453125" style="9" customWidth="1"/>
    <col min="2" max="9" width="9.26953125" style="9" customWidth="1"/>
    <col min="10" max="10" width="10.26953125" style="9" bestFit="1" customWidth="1"/>
    <col min="11" max="11" width="0.453125" style="49" customWidth="1"/>
    <col min="12" max="16384" width="8.7265625" style="49"/>
  </cols>
  <sheetData>
    <row r="1" spans="2:12" x14ac:dyDescent="0.3">
      <c r="B1" s="389" t="s">
        <v>37</v>
      </c>
      <c r="C1" s="389"/>
      <c r="D1" s="389"/>
      <c r="E1" s="389"/>
      <c r="F1" s="389"/>
      <c r="I1" s="100"/>
      <c r="J1" s="101"/>
      <c r="K1" s="1"/>
    </row>
    <row r="2" spans="2:12" x14ac:dyDescent="0.3">
      <c r="B2" s="102"/>
      <c r="C2" s="102"/>
      <c r="D2" s="102"/>
      <c r="E2" s="102"/>
      <c r="F2" s="102"/>
      <c r="G2" s="102"/>
      <c r="H2" s="102"/>
      <c r="I2" s="102"/>
      <c r="J2" s="102"/>
      <c r="K2" s="50"/>
    </row>
    <row r="3" spans="2:12" ht="17.399999999999999" x14ac:dyDescent="0.3">
      <c r="B3" s="86" t="s">
        <v>113</v>
      </c>
      <c r="C3" s="102"/>
      <c r="D3" s="102"/>
      <c r="E3" s="102"/>
      <c r="F3" s="102"/>
      <c r="G3" s="102"/>
      <c r="H3" s="102"/>
      <c r="I3" s="102"/>
      <c r="J3" s="102"/>
      <c r="K3" s="50"/>
    </row>
    <row r="4" spans="2:12" x14ac:dyDescent="0.3">
      <c r="B4" s="289" t="s">
        <v>241</v>
      </c>
      <c r="C4" s="290"/>
      <c r="D4" s="290"/>
      <c r="E4" s="290"/>
      <c r="F4" s="290"/>
      <c r="G4" s="290"/>
      <c r="H4" s="290"/>
      <c r="I4" s="290"/>
      <c r="J4" s="291"/>
      <c r="K4" s="50"/>
    </row>
    <row r="5" spans="2:12" x14ac:dyDescent="0.3">
      <c r="B5" s="292"/>
      <c r="C5" s="293"/>
      <c r="D5" s="293"/>
      <c r="E5" s="293"/>
      <c r="F5" s="293"/>
      <c r="G5" s="293"/>
      <c r="H5" s="293"/>
      <c r="I5" s="293"/>
      <c r="J5" s="294"/>
      <c r="K5" s="50"/>
      <c r="L5" s="93"/>
    </row>
    <row r="6" spans="2:12" x14ac:dyDescent="0.3">
      <c r="B6" s="292"/>
      <c r="C6" s="293"/>
      <c r="D6" s="293"/>
      <c r="E6" s="293"/>
      <c r="F6" s="293"/>
      <c r="G6" s="293"/>
      <c r="H6" s="293"/>
      <c r="I6" s="293"/>
      <c r="J6" s="294"/>
      <c r="K6" s="50"/>
      <c r="L6" s="93"/>
    </row>
    <row r="7" spans="2:12" x14ac:dyDescent="0.3">
      <c r="B7" s="292"/>
      <c r="C7" s="293"/>
      <c r="D7" s="293"/>
      <c r="E7" s="293"/>
      <c r="F7" s="293"/>
      <c r="G7" s="293"/>
      <c r="H7" s="293"/>
      <c r="I7" s="293"/>
      <c r="J7" s="294"/>
      <c r="K7" s="50"/>
      <c r="L7" s="93"/>
    </row>
    <row r="8" spans="2:12" x14ac:dyDescent="0.3">
      <c r="B8" s="292"/>
      <c r="C8" s="293"/>
      <c r="D8" s="293"/>
      <c r="E8" s="293"/>
      <c r="F8" s="293"/>
      <c r="G8" s="293"/>
      <c r="H8" s="293"/>
      <c r="I8" s="293"/>
      <c r="J8" s="294"/>
      <c r="K8" s="50"/>
      <c r="L8" s="93"/>
    </row>
    <row r="9" spans="2:12" x14ac:dyDescent="0.3">
      <c r="B9" s="292"/>
      <c r="C9" s="293"/>
      <c r="D9" s="293"/>
      <c r="E9" s="293"/>
      <c r="F9" s="293"/>
      <c r="G9" s="293"/>
      <c r="H9" s="293"/>
      <c r="I9" s="293"/>
      <c r="J9" s="294"/>
      <c r="K9" s="50"/>
      <c r="L9" s="93"/>
    </row>
    <row r="10" spans="2:12" x14ac:dyDescent="0.3">
      <c r="B10" s="292"/>
      <c r="C10" s="293"/>
      <c r="D10" s="293"/>
      <c r="E10" s="293"/>
      <c r="F10" s="293"/>
      <c r="G10" s="293"/>
      <c r="H10" s="293"/>
      <c r="I10" s="293"/>
      <c r="J10" s="294"/>
      <c r="K10" s="50"/>
      <c r="L10" s="93"/>
    </row>
    <row r="11" spans="2:12" x14ac:dyDescent="0.3">
      <c r="B11" s="292"/>
      <c r="C11" s="293"/>
      <c r="D11" s="293"/>
      <c r="E11" s="293"/>
      <c r="F11" s="293"/>
      <c r="G11" s="293"/>
      <c r="H11" s="293"/>
      <c r="I11" s="293"/>
      <c r="J11" s="294"/>
      <c r="K11" s="50"/>
      <c r="L11" s="93"/>
    </row>
    <row r="12" spans="2:12" x14ac:dyDescent="0.3">
      <c r="B12" s="292"/>
      <c r="C12" s="293"/>
      <c r="D12" s="293"/>
      <c r="E12" s="293"/>
      <c r="F12" s="293"/>
      <c r="G12" s="293"/>
      <c r="H12" s="293"/>
      <c r="I12" s="293"/>
      <c r="J12" s="294"/>
      <c r="K12" s="50"/>
      <c r="L12" s="93"/>
    </row>
    <row r="13" spans="2:12" x14ac:dyDescent="0.3">
      <c r="B13" s="292"/>
      <c r="C13" s="293"/>
      <c r="D13" s="293"/>
      <c r="E13" s="293"/>
      <c r="F13" s="293"/>
      <c r="G13" s="293"/>
      <c r="H13" s="293"/>
      <c r="I13" s="293"/>
      <c r="J13" s="294"/>
      <c r="K13" s="50"/>
      <c r="L13" s="93"/>
    </row>
    <row r="14" spans="2:12" x14ac:dyDescent="0.3">
      <c r="B14" s="292"/>
      <c r="C14" s="293"/>
      <c r="D14" s="293"/>
      <c r="E14" s="293"/>
      <c r="F14" s="293"/>
      <c r="G14" s="293"/>
      <c r="H14" s="293"/>
      <c r="I14" s="293"/>
      <c r="J14" s="294"/>
      <c r="K14" s="50"/>
      <c r="L14" s="93"/>
    </row>
    <row r="15" spans="2:12" x14ac:dyDescent="0.3">
      <c r="B15" s="292"/>
      <c r="C15" s="293"/>
      <c r="D15" s="293"/>
      <c r="E15" s="293"/>
      <c r="F15" s="293"/>
      <c r="G15" s="293"/>
      <c r="H15" s="293"/>
      <c r="I15" s="293"/>
      <c r="J15" s="294"/>
      <c r="K15" s="50"/>
    </row>
    <row r="16" spans="2:12" x14ac:dyDescent="0.3">
      <c r="B16" s="295"/>
      <c r="C16" s="296"/>
      <c r="D16" s="296"/>
      <c r="E16" s="296"/>
      <c r="F16" s="296"/>
      <c r="G16" s="296"/>
      <c r="H16" s="296"/>
      <c r="I16" s="296"/>
      <c r="J16" s="297"/>
      <c r="K16" s="50"/>
    </row>
    <row r="17" spans="1:11" x14ac:dyDescent="0.3">
      <c r="B17" s="102"/>
      <c r="C17" s="102"/>
      <c r="D17" s="102"/>
      <c r="E17" s="102"/>
      <c r="F17" s="102"/>
      <c r="G17" s="102"/>
      <c r="H17" s="102"/>
      <c r="I17" s="102"/>
      <c r="J17" s="102"/>
      <c r="K17" s="50"/>
    </row>
    <row r="18" spans="1:11" ht="15.6" x14ac:dyDescent="0.3">
      <c r="B18" s="87" t="s">
        <v>39</v>
      </c>
      <c r="C18" s="102"/>
      <c r="D18" s="102"/>
      <c r="E18" s="102"/>
      <c r="F18" s="102"/>
      <c r="G18" s="102"/>
      <c r="H18" s="102"/>
      <c r="I18" s="102"/>
      <c r="J18" s="102"/>
      <c r="K18" s="50"/>
    </row>
    <row r="19" spans="1:11" x14ac:dyDescent="0.3">
      <c r="B19" s="289" t="str">
        <f>'Del 1-4, Projektplan'!B40</f>
        <v xml:space="preserve">Utveckling av näringslivets medverkan i totalförsvaret - </v>
      </c>
      <c r="C19" s="290"/>
      <c r="D19" s="290"/>
      <c r="E19" s="290"/>
      <c r="F19" s="290"/>
      <c r="G19" s="290"/>
      <c r="H19" s="290"/>
      <c r="I19" s="290"/>
      <c r="J19" s="291"/>
      <c r="K19" s="50"/>
    </row>
    <row r="20" spans="1:11" x14ac:dyDescent="0.3">
      <c r="B20" s="295"/>
      <c r="C20" s="296"/>
      <c r="D20" s="296"/>
      <c r="E20" s="296"/>
      <c r="F20" s="296"/>
      <c r="G20" s="296"/>
      <c r="H20" s="296"/>
      <c r="I20" s="296"/>
      <c r="J20" s="297"/>
      <c r="K20" s="50"/>
    </row>
    <row r="21" spans="1:11" x14ac:dyDescent="0.3">
      <c r="B21" s="104"/>
      <c r="C21" s="102"/>
      <c r="D21" s="102"/>
      <c r="E21" s="102"/>
      <c r="F21" s="102"/>
      <c r="G21" s="102"/>
      <c r="H21" s="102"/>
      <c r="I21" s="102"/>
      <c r="J21" s="102"/>
      <c r="K21" s="50"/>
    </row>
    <row r="22" spans="1:11" s="55" customFormat="1" ht="15.6" x14ac:dyDescent="0.3">
      <c r="A22" s="53"/>
      <c r="B22" s="111" t="s">
        <v>242</v>
      </c>
      <c r="C22" s="112"/>
      <c r="D22" s="112"/>
      <c r="E22" s="112"/>
      <c r="F22" s="112"/>
      <c r="G22" s="112"/>
      <c r="H22" s="112"/>
      <c r="I22" s="112"/>
      <c r="J22" s="112"/>
      <c r="K22" s="54"/>
    </row>
    <row r="23" spans="1:11" s="55" customFormat="1" x14ac:dyDescent="0.3">
      <c r="A23" s="53"/>
      <c r="B23" s="112"/>
      <c r="C23" s="112"/>
      <c r="D23" s="112"/>
      <c r="E23" s="112"/>
      <c r="F23" s="112"/>
      <c r="G23" s="112"/>
      <c r="H23" s="112"/>
      <c r="I23" s="112"/>
      <c r="J23" s="112"/>
      <c r="K23" s="54"/>
    </row>
    <row r="24" spans="1:11" s="55" customFormat="1" x14ac:dyDescent="0.3">
      <c r="A24" s="53"/>
      <c r="B24" s="112"/>
      <c r="C24" s="112"/>
      <c r="D24" s="112"/>
      <c r="E24" s="112"/>
      <c r="F24" s="112"/>
      <c r="G24" s="112"/>
      <c r="H24" s="112"/>
      <c r="I24" s="112"/>
      <c r="J24" s="112"/>
      <c r="K24" s="54"/>
    </row>
    <row r="25" spans="1:11" x14ac:dyDescent="0.3">
      <c r="B25" s="112"/>
      <c r="C25" s="112"/>
      <c r="D25" s="112"/>
      <c r="E25" s="112"/>
      <c r="F25" s="112"/>
      <c r="G25" s="112"/>
      <c r="H25" s="112"/>
      <c r="I25" s="112"/>
      <c r="J25" s="112"/>
      <c r="K25" s="50"/>
    </row>
    <row r="26" spans="1:11" x14ac:dyDescent="0.3">
      <c r="B26" s="113"/>
      <c r="C26" s="113"/>
      <c r="D26" s="113"/>
      <c r="E26" s="113"/>
      <c r="F26" s="113"/>
      <c r="G26" s="113"/>
      <c r="H26" s="113"/>
      <c r="I26" s="113"/>
      <c r="J26" s="113"/>
      <c r="K26" s="50"/>
    </row>
    <row r="27" spans="1:11" x14ac:dyDescent="0.3">
      <c r="B27" s="113"/>
      <c r="C27" s="113"/>
      <c r="D27" s="113"/>
      <c r="E27" s="113"/>
      <c r="F27" s="113"/>
      <c r="G27" s="113"/>
      <c r="H27" s="113"/>
      <c r="I27" s="113"/>
      <c r="J27" s="113"/>
      <c r="K27" s="50"/>
    </row>
    <row r="28" spans="1:11" x14ac:dyDescent="0.3">
      <c r="B28" s="113"/>
      <c r="C28" s="113"/>
      <c r="D28" s="113"/>
      <c r="E28" s="113"/>
      <c r="F28" s="113"/>
      <c r="G28" s="113"/>
      <c r="H28" s="113"/>
      <c r="I28" s="113"/>
      <c r="J28" s="113"/>
      <c r="K28" s="50"/>
    </row>
    <row r="29" spans="1:11" x14ac:dyDescent="0.3">
      <c r="B29" s="113"/>
      <c r="C29" s="113"/>
      <c r="D29" s="113"/>
      <c r="E29" s="113"/>
      <c r="F29" s="113"/>
      <c r="G29" s="113"/>
      <c r="H29" s="113"/>
      <c r="I29" s="113"/>
      <c r="J29" s="113"/>
      <c r="K29" s="50"/>
    </row>
    <row r="30" spans="1:11" x14ac:dyDescent="0.3">
      <c r="B30" s="113"/>
      <c r="C30" s="113"/>
      <c r="D30" s="113"/>
      <c r="E30" s="113"/>
      <c r="F30" s="113"/>
      <c r="G30" s="113"/>
      <c r="H30" s="113"/>
      <c r="I30" s="113"/>
      <c r="J30" s="113"/>
      <c r="K30" s="50"/>
    </row>
    <row r="31" spans="1:11" ht="14.25" customHeight="1" x14ac:dyDescent="0.3">
      <c r="B31" s="87" t="s">
        <v>243</v>
      </c>
      <c r="C31" s="105"/>
      <c r="D31" s="105"/>
      <c r="E31" s="105"/>
      <c r="F31" s="105"/>
      <c r="G31" s="105"/>
      <c r="H31" s="105"/>
      <c r="I31" s="105"/>
      <c r="J31" s="105"/>
      <c r="K31" s="50"/>
    </row>
    <row r="32" spans="1:11" x14ac:dyDescent="0.3">
      <c r="B32" s="57" t="s">
        <v>109</v>
      </c>
      <c r="C32" s="82"/>
      <c r="D32" s="82"/>
      <c r="E32" s="82"/>
      <c r="F32" s="82"/>
      <c r="G32" s="82"/>
      <c r="H32" s="82"/>
      <c r="I32" s="82"/>
      <c r="J32" s="82"/>
      <c r="K32" s="50"/>
    </row>
    <row r="33" spans="1:11" x14ac:dyDescent="0.3">
      <c r="B33" s="215"/>
      <c r="C33" s="216"/>
      <c r="D33" s="216"/>
      <c r="E33" s="216"/>
      <c r="F33" s="216"/>
      <c r="G33" s="216"/>
      <c r="H33" s="216"/>
      <c r="I33" s="216"/>
      <c r="J33" s="217"/>
      <c r="K33" s="50"/>
    </row>
    <row r="34" spans="1:11" x14ac:dyDescent="0.3">
      <c r="B34" s="218"/>
      <c r="C34" s="219"/>
      <c r="D34" s="219"/>
      <c r="E34" s="219"/>
      <c r="F34" s="219"/>
      <c r="G34" s="219"/>
      <c r="H34" s="219"/>
      <c r="I34" s="219"/>
      <c r="J34" s="220"/>
      <c r="K34" s="50"/>
    </row>
    <row r="35" spans="1:11" x14ac:dyDescent="0.3">
      <c r="B35" s="218"/>
      <c r="C35" s="219"/>
      <c r="D35" s="219"/>
      <c r="E35" s="219"/>
      <c r="F35" s="219"/>
      <c r="G35" s="219"/>
      <c r="H35" s="219"/>
      <c r="I35" s="219"/>
      <c r="J35" s="220"/>
      <c r="K35" s="50"/>
    </row>
    <row r="36" spans="1:11" x14ac:dyDescent="0.3">
      <c r="B36" s="218"/>
      <c r="C36" s="219"/>
      <c r="D36" s="219"/>
      <c r="E36" s="219"/>
      <c r="F36" s="219"/>
      <c r="G36" s="219"/>
      <c r="H36" s="219"/>
      <c r="I36" s="219"/>
      <c r="J36" s="220"/>
      <c r="K36" s="50"/>
    </row>
    <row r="37" spans="1:11" x14ac:dyDescent="0.3">
      <c r="B37" s="221"/>
      <c r="C37" s="222"/>
      <c r="D37" s="222"/>
      <c r="E37" s="222"/>
      <c r="F37" s="222"/>
      <c r="G37" s="222"/>
      <c r="H37" s="222"/>
      <c r="I37" s="222"/>
      <c r="J37" s="223"/>
      <c r="K37" s="50"/>
    </row>
    <row r="38" spans="1:11" s="55" customFormat="1" ht="15" customHeight="1" x14ac:dyDescent="0.3">
      <c r="A38" s="53"/>
      <c r="B38" s="106"/>
      <c r="C38" s="106"/>
      <c r="D38" s="106"/>
      <c r="E38" s="106"/>
      <c r="F38" s="106"/>
      <c r="G38" s="106"/>
      <c r="H38" s="106"/>
      <c r="I38" s="106"/>
      <c r="J38" s="106"/>
      <c r="K38" s="54"/>
    </row>
    <row r="39" spans="1:11" ht="15.6" x14ac:dyDescent="0.3">
      <c r="B39" s="87" t="s">
        <v>244</v>
      </c>
      <c r="C39" s="105"/>
      <c r="D39" s="105"/>
      <c r="E39" s="105"/>
      <c r="F39" s="105"/>
      <c r="G39" s="105"/>
      <c r="H39" s="105"/>
      <c r="I39" s="105"/>
      <c r="J39" s="105"/>
      <c r="K39" s="50"/>
    </row>
    <row r="40" spans="1:11" x14ac:dyDescent="0.3">
      <c r="B40" s="215"/>
      <c r="C40" s="216"/>
      <c r="D40" s="216"/>
      <c r="E40" s="216"/>
      <c r="F40" s="216"/>
      <c r="G40" s="216"/>
      <c r="H40" s="216"/>
      <c r="I40" s="216"/>
      <c r="J40" s="217"/>
      <c r="K40" s="50"/>
    </row>
    <row r="41" spans="1:11" x14ac:dyDescent="0.3">
      <c r="B41" s="218"/>
      <c r="C41" s="219"/>
      <c r="D41" s="219"/>
      <c r="E41" s="219"/>
      <c r="F41" s="219"/>
      <c r="G41" s="219"/>
      <c r="H41" s="219"/>
      <c r="I41" s="219"/>
      <c r="J41" s="220"/>
      <c r="K41" s="50"/>
    </row>
    <row r="42" spans="1:11" x14ac:dyDescent="0.3">
      <c r="B42" s="218"/>
      <c r="C42" s="219"/>
      <c r="D42" s="219"/>
      <c r="E42" s="219"/>
      <c r="F42" s="219"/>
      <c r="G42" s="219"/>
      <c r="H42" s="219"/>
      <c r="I42" s="219"/>
      <c r="J42" s="220"/>
      <c r="K42" s="50"/>
    </row>
    <row r="43" spans="1:11" x14ac:dyDescent="0.3">
      <c r="B43" s="218"/>
      <c r="C43" s="219"/>
      <c r="D43" s="219"/>
      <c r="E43" s="219"/>
      <c r="F43" s="219"/>
      <c r="G43" s="219"/>
      <c r="H43" s="219"/>
      <c r="I43" s="219"/>
      <c r="J43" s="220"/>
      <c r="K43" s="50"/>
    </row>
    <row r="44" spans="1:11" x14ac:dyDescent="0.3">
      <c r="B44" s="221"/>
      <c r="C44" s="222"/>
      <c r="D44" s="222"/>
      <c r="E44" s="222"/>
      <c r="F44" s="222"/>
      <c r="G44" s="222"/>
      <c r="H44" s="222"/>
      <c r="I44" s="222"/>
      <c r="J44" s="223"/>
      <c r="K44" s="50"/>
    </row>
    <row r="45" spans="1:11" ht="15.6" x14ac:dyDescent="0.3">
      <c r="B45" s="87"/>
      <c r="C45" s="102"/>
      <c r="D45" s="107"/>
      <c r="E45" s="107"/>
      <c r="F45" s="107"/>
      <c r="G45" s="107"/>
      <c r="H45" s="107"/>
      <c r="I45" s="107"/>
      <c r="J45" s="107"/>
      <c r="K45" s="50"/>
    </row>
    <row r="46" spans="1:11" s="55" customFormat="1" ht="15" customHeight="1" x14ac:dyDescent="0.3">
      <c r="A46" s="53"/>
      <c r="B46" s="117" t="s">
        <v>245</v>
      </c>
      <c r="C46" s="102"/>
      <c r="D46" s="102"/>
      <c r="E46" s="102"/>
      <c r="F46" s="102"/>
      <c r="G46" s="102"/>
      <c r="H46" s="102"/>
      <c r="I46" s="102"/>
      <c r="J46" s="102"/>
      <c r="K46" s="54"/>
    </row>
    <row r="47" spans="1:11" x14ac:dyDescent="0.3">
      <c r="B47" s="215"/>
      <c r="C47" s="216"/>
      <c r="D47" s="216"/>
      <c r="E47" s="216"/>
      <c r="F47" s="216"/>
      <c r="G47" s="216"/>
      <c r="H47" s="216"/>
      <c r="I47" s="216"/>
      <c r="J47" s="217"/>
      <c r="K47" s="50"/>
    </row>
    <row r="48" spans="1:11" x14ac:dyDescent="0.3">
      <c r="B48" s="218"/>
      <c r="C48" s="219"/>
      <c r="D48" s="219"/>
      <c r="E48" s="219"/>
      <c r="F48" s="219"/>
      <c r="G48" s="219"/>
      <c r="H48" s="219"/>
      <c r="I48" s="219"/>
      <c r="J48" s="220"/>
      <c r="K48" s="50"/>
    </row>
    <row r="49" spans="1:11" x14ac:dyDescent="0.3">
      <c r="B49" s="221"/>
      <c r="C49" s="222"/>
      <c r="D49" s="222"/>
      <c r="E49" s="222"/>
      <c r="F49" s="222"/>
      <c r="G49" s="222"/>
      <c r="H49" s="222"/>
      <c r="I49" s="222"/>
      <c r="J49" s="223"/>
      <c r="K49" s="50"/>
    </row>
    <row r="50" spans="1:11" s="55" customFormat="1" ht="15" customHeight="1" x14ac:dyDescent="0.3">
      <c r="A50" s="53"/>
      <c r="B50" s="87"/>
      <c r="C50" s="102"/>
      <c r="D50" s="102"/>
      <c r="E50" s="102"/>
      <c r="F50" s="102"/>
      <c r="G50" s="102"/>
      <c r="H50" s="102"/>
      <c r="I50" s="102"/>
      <c r="J50" s="102"/>
      <c r="K50" s="54"/>
    </row>
    <row r="51" spans="1:11" s="55" customFormat="1" ht="15" customHeight="1" x14ac:dyDescent="0.3">
      <c r="A51" s="53"/>
      <c r="B51" s="87" t="s">
        <v>251</v>
      </c>
      <c r="C51" s="102"/>
      <c r="D51" s="102"/>
      <c r="E51" s="102"/>
      <c r="F51" s="102"/>
      <c r="G51" s="102"/>
      <c r="H51" s="102"/>
      <c r="I51" s="102"/>
      <c r="J51" s="102"/>
      <c r="K51" s="54"/>
    </row>
    <row r="52" spans="1:11" s="55" customFormat="1" ht="15" customHeight="1" x14ac:dyDescent="0.3">
      <c r="A52" s="53"/>
      <c r="B52" s="108"/>
      <c r="C52" s="109"/>
      <c r="D52" s="109"/>
      <c r="E52" s="109"/>
      <c r="F52" s="109"/>
      <c r="G52" s="109"/>
      <c r="H52" s="109"/>
      <c r="I52" s="109"/>
      <c r="J52" s="109"/>
      <c r="K52" s="54"/>
    </row>
    <row r="53" spans="1:11" x14ac:dyDescent="0.3">
      <c r="B53" s="110"/>
      <c r="C53" s="109"/>
      <c r="D53" s="109"/>
      <c r="E53" s="109"/>
      <c r="F53" s="109"/>
      <c r="G53" s="109"/>
      <c r="H53" s="109"/>
      <c r="I53" s="109"/>
      <c r="J53" s="109"/>
      <c r="K53" s="50"/>
    </row>
    <row r="54" spans="1:11" x14ac:dyDescent="0.3">
      <c r="B54" s="110"/>
      <c r="C54" s="109"/>
      <c r="D54" s="109"/>
      <c r="E54" s="109"/>
      <c r="F54" s="109"/>
      <c r="G54" s="109"/>
      <c r="H54" s="109"/>
      <c r="I54" s="109"/>
      <c r="J54" s="109"/>
      <c r="K54" s="50"/>
    </row>
    <row r="55" spans="1:11" x14ac:dyDescent="0.3">
      <c r="B55" s="110"/>
      <c r="C55" s="109"/>
      <c r="D55" s="109"/>
      <c r="E55" s="109"/>
      <c r="F55" s="109"/>
      <c r="G55" s="109"/>
      <c r="H55" s="109"/>
      <c r="I55" s="109"/>
      <c r="J55" s="109"/>
      <c r="K55" s="50"/>
    </row>
    <row r="56" spans="1:11" x14ac:dyDescent="0.3">
      <c r="B56" s="110"/>
      <c r="C56" s="109"/>
      <c r="D56" s="109"/>
      <c r="E56" s="109"/>
      <c r="F56" s="109"/>
      <c r="G56" s="109"/>
      <c r="H56" s="109"/>
      <c r="I56" s="109"/>
      <c r="J56" s="109"/>
      <c r="K56" s="50"/>
    </row>
    <row r="57" spans="1:11" x14ac:dyDescent="0.3">
      <c r="B57" s="110"/>
      <c r="C57" s="109"/>
      <c r="D57" s="109"/>
      <c r="E57" s="102"/>
      <c r="F57" s="393"/>
      <c r="G57" s="393"/>
      <c r="H57" s="393"/>
      <c r="I57" s="393"/>
      <c r="J57" s="393"/>
      <c r="K57" s="50"/>
    </row>
    <row r="58" spans="1:11" x14ac:dyDescent="0.3">
      <c r="B58" s="104"/>
      <c r="C58" s="102"/>
      <c r="D58" s="102"/>
      <c r="E58" s="102"/>
      <c r="F58" s="102"/>
      <c r="G58" s="102"/>
      <c r="H58" s="102"/>
      <c r="I58" s="102"/>
      <c r="J58" s="102"/>
      <c r="K58" s="50"/>
    </row>
    <row r="59" spans="1:11" ht="15.6" x14ac:dyDescent="0.3">
      <c r="B59" s="111" t="s">
        <v>246</v>
      </c>
      <c r="C59" s="102"/>
      <c r="D59" s="102"/>
      <c r="E59" s="102"/>
      <c r="F59" s="102"/>
      <c r="G59" s="102"/>
      <c r="H59" s="102"/>
      <c r="I59" s="102"/>
      <c r="J59" s="102"/>
      <c r="K59" s="50"/>
    </row>
    <row r="60" spans="1:11" s="55" customFormat="1" ht="16.95" customHeight="1" x14ac:dyDescent="0.3">
      <c r="A60" s="53"/>
      <c r="B60" s="116" t="s">
        <v>247</v>
      </c>
      <c r="C60" s="103"/>
      <c r="D60" s="103"/>
      <c r="E60" s="103"/>
      <c r="F60" s="103"/>
      <c r="G60" s="103"/>
      <c r="H60" s="103"/>
      <c r="I60" s="103"/>
      <c r="J60" s="103"/>
      <c r="K60" s="54"/>
    </row>
    <row r="61" spans="1:11" x14ac:dyDescent="0.3">
      <c r="B61" s="113"/>
      <c r="C61" s="113"/>
      <c r="D61" s="113"/>
      <c r="E61" s="113"/>
      <c r="F61" s="113"/>
      <c r="G61" s="113"/>
      <c r="H61" s="113"/>
      <c r="I61" s="113"/>
      <c r="J61" s="113"/>
      <c r="K61" s="50"/>
    </row>
    <row r="62" spans="1:11" x14ac:dyDescent="0.3">
      <c r="B62" s="390" t="s">
        <v>106</v>
      </c>
      <c r="C62" s="391"/>
      <c r="D62" s="391"/>
      <c r="E62" s="391"/>
      <c r="F62" s="392"/>
      <c r="G62" s="392"/>
      <c r="H62" s="392"/>
      <c r="I62" s="392"/>
      <c r="J62" s="392"/>
      <c r="K62" s="50"/>
    </row>
    <row r="63" spans="1:11" x14ac:dyDescent="0.3">
      <c r="B63" s="99"/>
      <c r="C63" s="99"/>
      <c r="D63" s="99"/>
      <c r="E63" s="99"/>
      <c r="F63" s="99"/>
      <c r="G63" s="99"/>
      <c r="H63" s="99"/>
      <c r="I63" s="49"/>
      <c r="J63" s="113"/>
      <c r="K63" s="50"/>
    </row>
    <row r="64" spans="1:11" x14ac:dyDescent="0.3">
      <c r="B64" s="394" t="s">
        <v>103</v>
      </c>
      <c r="C64" s="395"/>
      <c r="D64" s="395"/>
      <c r="E64" s="395"/>
      <c r="F64" s="396" t="s">
        <v>105</v>
      </c>
      <c r="G64" s="396"/>
      <c r="H64" s="396"/>
      <c r="I64" s="396"/>
      <c r="J64" s="169" t="s">
        <v>248</v>
      </c>
      <c r="K64" s="50"/>
    </row>
    <row r="65" spans="1:14" ht="18" customHeight="1" x14ac:dyDescent="0.3">
      <c r="B65" s="388"/>
      <c r="C65" s="388"/>
      <c r="D65" s="388"/>
      <c r="E65" s="388"/>
      <c r="F65" s="388"/>
      <c r="G65" s="388"/>
      <c r="H65" s="388"/>
      <c r="I65" s="388"/>
      <c r="J65" s="85" t="s">
        <v>49</v>
      </c>
      <c r="K65" s="50"/>
    </row>
    <row r="66" spans="1:14" s="9" customFormat="1" ht="18" customHeight="1" x14ac:dyDescent="0.3">
      <c r="B66" s="388"/>
      <c r="C66" s="388"/>
      <c r="D66" s="388"/>
      <c r="E66" s="388"/>
      <c r="F66" s="388"/>
      <c r="G66" s="388"/>
      <c r="H66" s="388"/>
      <c r="I66" s="388"/>
      <c r="J66" s="85" t="s">
        <v>49</v>
      </c>
      <c r="K66" s="50"/>
    </row>
    <row r="67" spans="1:14" s="9" customFormat="1" ht="18" customHeight="1" x14ac:dyDescent="0.3">
      <c r="B67" s="388"/>
      <c r="C67" s="388"/>
      <c r="D67" s="388"/>
      <c r="E67" s="388"/>
      <c r="F67" s="388"/>
      <c r="G67" s="388"/>
      <c r="H67" s="388"/>
      <c r="I67" s="388"/>
      <c r="J67" s="85" t="s">
        <v>49</v>
      </c>
      <c r="K67" s="50"/>
    </row>
    <row r="68" spans="1:14" s="9" customFormat="1" ht="18" customHeight="1" x14ac:dyDescent="0.3">
      <c r="B68" s="388"/>
      <c r="C68" s="388"/>
      <c r="D68" s="388"/>
      <c r="E68" s="388"/>
      <c r="F68" s="388"/>
      <c r="G68" s="388"/>
      <c r="H68" s="388"/>
      <c r="I68" s="388"/>
      <c r="J68" s="85" t="s">
        <v>49</v>
      </c>
      <c r="K68" s="50"/>
    </row>
    <row r="69" spans="1:14" ht="18" customHeight="1" x14ac:dyDescent="0.3">
      <c r="B69" s="388"/>
      <c r="C69" s="388"/>
      <c r="D69" s="388"/>
      <c r="E69" s="388"/>
      <c r="F69" s="388"/>
      <c r="G69" s="388"/>
      <c r="H69" s="388"/>
      <c r="I69" s="388"/>
      <c r="J69" s="85" t="s">
        <v>49</v>
      </c>
      <c r="K69" s="50"/>
    </row>
    <row r="70" spans="1:14" s="9" customFormat="1" ht="18" customHeight="1" x14ac:dyDescent="0.3">
      <c r="B70" s="388"/>
      <c r="C70" s="388"/>
      <c r="D70" s="388"/>
      <c r="E70" s="388"/>
      <c r="F70" s="388"/>
      <c r="G70" s="388"/>
      <c r="H70" s="388"/>
      <c r="I70" s="388"/>
      <c r="J70" s="85" t="s">
        <v>49</v>
      </c>
      <c r="K70" s="50"/>
    </row>
    <row r="71" spans="1:14" s="9" customFormat="1" ht="18" customHeight="1" x14ac:dyDescent="0.3">
      <c r="B71" s="388"/>
      <c r="C71" s="388"/>
      <c r="D71" s="388"/>
      <c r="E71" s="388"/>
      <c r="F71" s="388"/>
      <c r="G71" s="388"/>
      <c r="H71" s="388"/>
      <c r="I71" s="388"/>
      <c r="J71" s="85" t="s">
        <v>49</v>
      </c>
      <c r="K71" s="50"/>
    </row>
    <row r="72" spans="1:14" s="9" customFormat="1" ht="18" customHeight="1" x14ac:dyDescent="0.3">
      <c r="B72" s="388"/>
      <c r="C72" s="388"/>
      <c r="D72" s="388"/>
      <c r="E72" s="388"/>
      <c r="F72" s="388"/>
      <c r="G72" s="388"/>
      <c r="H72" s="388"/>
      <c r="I72" s="388"/>
      <c r="J72" s="85" t="s">
        <v>49</v>
      </c>
      <c r="K72" s="50"/>
    </row>
    <row r="73" spans="1:14" x14ac:dyDescent="0.3">
      <c r="B73" s="114"/>
      <c r="C73" s="114"/>
      <c r="D73" s="114"/>
      <c r="E73" s="114"/>
      <c r="F73" s="114"/>
      <c r="G73" s="114"/>
      <c r="H73" s="114"/>
      <c r="I73" s="114"/>
      <c r="J73" s="114"/>
      <c r="K73" s="50"/>
      <c r="N73" s="118"/>
    </row>
    <row r="74" spans="1:14" ht="15.6" x14ac:dyDescent="0.3">
      <c r="B74" s="111" t="s">
        <v>249</v>
      </c>
      <c r="C74" s="102"/>
      <c r="D74" s="102"/>
      <c r="E74" s="102"/>
      <c r="F74" s="102"/>
      <c r="G74" s="102"/>
      <c r="H74" s="102"/>
      <c r="I74" s="102"/>
      <c r="J74" s="102"/>
      <c r="K74" s="50"/>
      <c r="N74" s="119"/>
    </row>
    <row r="75" spans="1:14" x14ac:dyDescent="0.3">
      <c r="B75" s="346" t="s">
        <v>110</v>
      </c>
      <c r="C75" s="346"/>
      <c r="D75" s="346"/>
      <c r="E75" s="346"/>
      <c r="F75" s="346"/>
      <c r="G75" s="346"/>
      <c r="H75" s="346"/>
      <c r="I75" s="346"/>
      <c r="J75" s="346"/>
      <c r="K75" s="50"/>
      <c r="N75" s="119"/>
    </row>
    <row r="76" spans="1:14" x14ac:dyDescent="0.3">
      <c r="B76" s="346"/>
      <c r="C76" s="346"/>
      <c r="D76" s="346"/>
      <c r="E76" s="346"/>
      <c r="F76" s="346"/>
      <c r="G76" s="346"/>
      <c r="H76" s="346"/>
      <c r="I76" s="346"/>
      <c r="J76" s="346"/>
      <c r="K76" s="50"/>
      <c r="N76" s="119"/>
    </row>
    <row r="77" spans="1:14" s="55" customFormat="1" ht="16.95" customHeight="1" x14ac:dyDescent="0.3">
      <c r="A77" s="53"/>
      <c r="B77" s="116" t="s">
        <v>104</v>
      </c>
      <c r="C77" s="116"/>
      <c r="D77" s="116"/>
      <c r="E77" s="116"/>
      <c r="F77" s="116"/>
      <c r="G77" s="116"/>
      <c r="H77" s="116"/>
      <c r="I77" s="116"/>
      <c r="J77" s="116"/>
      <c r="K77" s="54"/>
      <c r="N77" s="119"/>
    </row>
    <row r="78" spans="1:14" x14ac:dyDescent="0.3">
      <c r="B78" s="215"/>
      <c r="C78" s="216"/>
      <c r="D78" s="216"/>
      <c r="E78" s="216"/>
      <c r="F78" s="216"/>
      <c r="G78" s="216"/>
      <c r="H78" s="216"/>
      <c r="I78" s="216"/>
      <c r="J78" s="217"/>
      <c r="K78" s="50"/>
      <c r="N78" s="119"/>
    </row>
    <row r="79" spans="1:14" x14ac:dyDescent="0.3">
      <c r="B79" s="218"/>
      <c r="C79" s="219"/>
      <c r="D79" s="219"/>
      <c r="E79" s="219"/>
      <c r="F79" s="219"/>
      <c r="G79" s="219"/>
      <c r="H79" s="219"/>
      <c r="I79" s="219"/>
      <c r="J79" s="220"/>
      <c r="K79" s="50"/>
      <c r="N79" s="120"/>
    </row>
    <row r="80" spans="1:14" x14ac:dyDescent="0.3">
      <c r="B80" s="221"/>
      <c r="C80" s="222"/>
      <c r="D80" s="222"/>
      <c r="E80" s="222"/>
      <c r="F80" s="222"/>
      <c r="G80" s="222"/>
      <c r="H80" s="222"/>
      <c r="I80" s="222"/>
      <c r="J80" s="223"/>
      <c r="K80" s="50"/>
      <c r="N80" s="118"/>
    </row>
    <row r="81" spans="1:14" x14ac:dyDescent="0.3">
      <c r="B81" s="104"/>
      <c r="C81" s="102"/>
      <c r="D81" s="102"/>
      <c r="E81" s="102"/>
      <c r="F81" s="102"/>
      <c r="G81" s="102"/>
      <c r="H81" s="102"/>
      <c r="I81" s="102"/>
      <c r="J81" s="102"/>
      <c r="K81" s="50"/>
      <c r="N81" s="118"/>
    </row>
    <row r="82" spans="1:14" ht="15.6" x14ac:dyDescent="0.3">
      <c r="B82" s="111" t="s">
        <v>250</v>
      </c>
      <c r="C82" s="102"/>
      <c r="D82" s="102"/>
      <c r="E82" s="102"/>
      <c r="F82" s="102"/>
      <c r="G82" s="102"/>
      <c r="H82" s="102"/>
      <c r="I82" s="102"/>
      <c r="J82" s="102"/>
      <c r="K82" s="50"/>
      <c r="N82" s="121"/>
    </row>
    <row r="83" spans="1:14" x14ac:dyDescent="0.3">
      <c r="B83" s="115"/>
      <c r="C83" s="102"/>
      <c r="D83" s="102"/>
      <c r="E83" s="102"/>
      <c r="F83" s="102"/>
      <c r="G83" s="102"/>
      <c r="H83" s="102"/>
      <c r="I83" s="102"/>
      <c r="J83" s="102"/>
      <c r="K83" s="50"/>
      <c r="N83" s="118"/>
    </row>
    <row r="84" spans="1:14" x14ac:dyDescent="0.3">
      <c r="B84" s="115"/>
      <c r="C84" s="102"/>
      <c r="D84" s="102"/>
      <c r="E84" s="102"/>
      <c r="F84" s="102"/>
      <c r="G84" s="102"/>
      <c r="H84" s="102"/>
      <c r="I84" s="102"/>
      <c r="J84" s="102"/>
      <c r="K84" s="50"/>
    </row>
    <row r="85" spans="1:14" x14ac:dyDescent="0.3">
      <c r="B85" s="115"/>
      <c r="C85" s="102"/>
      <c r="D85" s="102"/>
      <c r="E85" s="102"/>
      <c r="F85" s="102"/>
      <c r="G85" s="102"/>
      <c r="H85" s="102"/>
      <c r="I85" s="102"/>
      <c r="J85" s="102"/>
      <c r="K85" s="50"/>
      <c r="N85" s="122"/>
    </row>
    <row r="86" spans="1:14" x14ac:dyDescent="0.3">
      <c r="B86" s="115"/>
      <c r="C86" s="102"/>
      <c r="D86" s="102"/>
      <c r="E86" s="102"/>
      <c r="F86" s="102"/>
      <c r="G86" s="102"/>
      <c r="H86" s="102"/>
      <c r="I86" s="102"/>
      <c r="J86" s="102"/>
      <c r="K86" s="50"/>
      <c r="N86" s="122"/>
    </row>
    <row r="87" spans="1:14" x14ac:dyDescent="0.3">
      <c r="B87" s="115"/>
      <c r="C87" s="102"/>
      <c r="D87" s="102"/>
      <c r="E87" s="102"/>
      <c r="F87" s="102"/>
      <c r="G87" s="102"/>
      <c r="H87" s="102"/>
      <c r="I87" s="102"/>
      <c r="J87" s="102"/>
      <c r="K87" s="50"/>
      <c r="N87" s="122"/>
    </row>
    <row r="88" spans="1:14" x14ac:dyDescent="0.3">
      <c r="B88" s="115"/>
      <c r="C88" s="102"/>
      <c r="D88" s="102"/>
      <c r="E88" s="102"/>
      <c r="F88" s="102"/>
      <c r="G88" s="102"/>
      <c r="H88" s="102"/>
      <c r="I88" s="102"/>
      <c r="J88" s="102"/>
      <c r="K88" s="50"/>
      <c r="N88" s="122"/>
    </row>
    <row r="89" spans="1:14" s="55" customFormat="1" ht="16.95" customHeight="1" x14ac:dyDescent="0.3">
      <c r="A89" s="53"/>
      <c r="B89" s="116" t="s">
        <v>107</v>
      </c>
      <c r="C89" s="103"/>
      <c r="D89" s="103"/>
      <c r="E89" s="103"/>
      <c r="F89" s="103"/>
      <c r="G89" s="103"/>
      <c r="H89" s="103"/>
      <c r="I89" s="103"/>
      <c r="J89" s="103"/>
      <c r="K89" s="54"/>
      <c r="N89" s="122"/>
    </row>
    <row r="90" spans="1:14" x14ac:dyDescent="0.3">
      <c r="B90" s="379"/>
      <c r="C90" s="380"/>
      <c r="D90" s="380"/>
      <c r="E90" s="380"/>
      <c r="F90" s="380"/>
      <c r="G90" s="380"/>
      <c r="H90" s="380"/>
      <c r="I90" s="380"/>
      <c r="J90" s="381"/>
      <c r="K90" s="50"/>
    </row>
    <row r="91" spans="1:14" x14ac:dyDescent="0.3">
      <c r="B91" s="382"/>
      <c r="C91" s="383"/>
      <c r="D91" s="383"/>
      <c r="E91" s="383"/>
      <c r="F91" s="383"/>
      <c r="G91" s="383"/>
      <c r="H91" s="383"/>
      <c r="I91" s="383"/>
      <c r="J91" s="384"/>
      <c r="K91" s="50"/>
    </row>
    <row r="92" spans="1:14" x14ac:dyDescent="0.3">
      <c r="B92" s="385"/>
      <c r="C92" s="386"/>
      <c r="D92" s="386"/>
      <c r="E92" s="386"/>
      <c r="F92" s="386"/>
      <c r="G92" s="386"/>
      <c r="H92" s="386"/>
      <c r="I92" s="386"/>
      <c r="J92" s="387"/>
      <c r="K92" s="50"/>
    </row>
    <row r="93" spans="1:14" x14ac:dyDescent="0.3">
      <c r="B93" s="104"/>
      <c r="C93" s="102"/>
      <c r="D93" s="102"/>
      <c r="E93" s="102"/>
      <c r="F93" s="102"/>
      <c r="G93" s="102"/>
      <c r="H93" s="102"/>
      <c r="I93" s="102"/>
      <c r="J93" s="102"/>
      <c r="K93" s="50"/>
    </row>
    <row r="94" spans="1:14" x14ac:dyDescent="0.3">
      <c r="B94" s="104"/>
      <c r="C94" s="102"/>
      <c r="D94" s="102"/>
      <c r="E94" s="102"/>
      <c r="F94" s="102"/>
      <c r="G94" s="102"/>
      <c r="H94" s="102"/>
      <c r="I94" s="102"/>
      <c r="J94" s="102"/>
      <c r="K94" s="50"/>
    </row>
    <row r="95" spans="1:14" s="9" customFormat="1" x14ac:dyDescent="0.3"/>
    <row r="96" spans="1:14" s="9" customFormat="1" x14ac:dyDescent="0.3"/>
    <row r="97" s="9" customFormat="1" x14ac:dyDescent="0.3"/>
    <row r="98" s="9" customFormat="1" x14ac:dyDescent="0.3"/>
    <row r="99" s="9" customFormat="1" x14ac:dyDescent="0.3"/>
    <row r="100" s="9" customFormat="1" x14ac:dyDescent="0.3"/>
    <row r="101" s="9" customFormat="1" x14ac:dyDescent="0.3"/>
    <row r="102" s="9" customFormat="1" x14ac:dyDescent="0.3"/>
    <row r="103" s="9" customFormat="1" x14ac:dyDescent="0.3"/>
    <row r="104" s="9" customFormat="1" x14ac:dyDescent="0.3"/>
    <row r="105" s="9" customFormat="1" x14ac:dyDescent="0.3"/>
    <row r="106" s="9" customFormat="1" x14ac:dyDescent="0.3"/>
    <row r="107" s="9" customFormat="1" x14ac:dyDescent="0.3"/>
    <row r="108" s="9" customFormat="1" x14ac:dyDescent="0.3"/>
    <row r="109" s="9" customFormat="1" x14ac:dyDescent="0.3"/>
    <row r="110" s="9" customFormat="1" x14ac:dyDescent="0.3"/>
    <row r="111" s="9" customFormat="1" x14ac:dyDescent="0.3"/>
    <row r="112" s="9" customFormat="1" x14ac:dyDescent="0.3"/>
    <row r="113" s="9" customFormat="1" x14ac:dyDescent="0.3"/>
    <row r="114" s="9" customFormat="1" x14ac:dyDescent="0.3"/>
    <row r="115" s="9" customFormat="1" x14ac:dyDescent="0.3"/>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64:E64"/>
    <mergeCell ref="F64:I64"/>
    <mergeCell ref="B66:E66"/>
    <mergeCell ref="B65:E65"/>
    <mergeCell ref="F65:I65"/>
    <mergeCell ref="F66:I66"/>
    <mergeCell ref="B1:F1"/>
    <mergeCell ref="B69:E69"/>
    <mergeCell ref="B78:J80"/>
    <mergeCell ref="B67:E67"/>
    <mergeCell ref="B68:E68"/>
    <mergeCell ref="F67:I67"/>
    <mergeCell ref="F68:I68"/>
    <mergeCell ref="F69:I69"/>
    <mergeCell ref="B4:J16"/>
    <mergeCell ref="B33:J37"/>
    <mergeCell ref="B62:E62"/>
    <mergeCell ref="B40:J44"/>
    <mergeCell ref="F62:J62"/>
    <mergeCell ref="F57:J57"/>
    <mergeCell ref="B47:J49"/>
    <mergeCell ref="B19:J20"/>
    <mergeCell ref="B90:J92"/>
    <mergeCell ref="B71:E71"/>
    <mergeCell ref="B72:E72"/>
    <mergeCell ref="B75:J76"/>
    <mergeCell ref="B70:E70"/>
    <mergeCell ref="F70:I70"/>
    <mergeCell ref="F71:I71"/>
    <mergeCell ref="F72:I72"/>
  </mergeCells>
  <dataValidations count="3">
    <dataValidation type="textLength" operator="lessThanOrEqual" allowBlank="1" showInputMessage="1" showErrorMessage="1" errorTitle="Högst 120 tecken" error="Ni kan inte skriva mer än 120 tecken i den här rutan, inklusive blanksteg." sqref="B19:J20">
      <formula1>130</formula1>
    </dataValidation>
    <dataValidation operator="lessThanOrEqual" allowBlank="1" showInputMessage="1" showErrorMessage="1" errorTitle="Högst 1 000 tecken" error="Ni kan inte skriva mer än 1 000 tecken i den här rutan, inklusive blanksteg." sqref="B33:J37 B47:J49 B90:J92 B40:J44 B78:J80"/>
    <dataValidation type="list" allowBlank="1" showInputMessage="1" showErrorMessage="1" sqref="J65:J72">
      <formula1>"(Välj i listan),JA,NEJ"</formula1>
    </dataValidation>
  </dataValidations>
  <hyperlinks>
    <hyperlink ref="B1:E1" location="'Del 1-3, projektplan'!A1" display="Klicka här för att komma tillbaka till projektplanen."/>
    <hyperlink ref="B1:F1" location="'Del 1-4, Projektplan'!A1" display="Klicka här för att komma tillbaka till projektplanen"/>
  </hyperlinks>
  <pageMargins left="0.60833333333333328" right="0.625" top="1.0067708333333334" bottom="0.75" header="0.3" footer="0.3"/>
  <pageSetup paperSize="9" scale="94" orientation="portrait" r:id="rId2"/>
  <headerFooter>
    <oddHeader xml:space="preserve">&amp;L&amp;G&amp;C&amp;"+,Normal"&amp;9
&amp;R&amp;"+,Fet"&amp;9Bilaga om övning - ansökan om medel från anslag 2:4 Krisberedskap&amp;K00+000 ........&amp;K01+000
&amp;"+,Normal"  &amp;K00+000.......&amp;K01+000
&amp;P(3)&amp;K00+000. ........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365760</xdr:colOff>
                    <xdr:row>52</xdr:row>
                    <xdr:rowOff>30480</xdr:rowOff>
                  </from>
                  <to>
                    <xdr:col>4</xdr:col>
                    <xdr:colOff>7620</xdr:colOff>
                    <xdr:row>53</xdr:row>
                    <xdr:rowOff>83820</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365760</xdr:colOff>
                    <xdr:row>53</xdr:row>
                    <xdr:rowOff>190500</xdr:rowOff>
                  </from>
                  <to>
                    <xdr:col>4</xdr:col>
                    <xdr:colOff>7620</xdr:colOff>
                    <xdr:row>55</xdr:row>
                    <xdr:rowOff>53340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297180</xdr:colOff>
                    <xdr:row>52</xdr:row>
                    <xdr:rowOff>30480</xdr:rowOff>
                  </from>
                  <to>
                    <xdr:col>6</xdr:col>
                    <xdr:colOff>716280</xdr:colOff>
                    <xdr:row>53</xdr:row>
                    <xdr:rowOff>83820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297180</xdr:colOff>
                    <xdr:row>53</xdr:row>
                    <xdr:rowOff>190500</xdr:rowOff>
                  </from>
                  <to>
                    <xdr:col>6</xdr:col>
                    <xdr:colOff>716280</xdr:colOff>
                    <xdr:row>55</xdr:row>
                    <xdr:rowOff>15240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236220</xdr:colOff>
                    <xdr:row>52</xdr:row>
                    <xdr:rowOff>30480</xdr:rowOff>
                  </from>
                  <to>
                    <xdr:col>9</xdr:col>
                    <xdr:colOff>655320</xdr:colOff>
                    <xdr:row>53</xdr:row>
                    <xdr:rowOff>45720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563880</xdr:colOff>
                    <xdr:row>27</xdr:row>
                    <xdr:rowOff>68580</xdr:rowOff>
                  </from>
                  <to>
                    <xdr:col>9</xdr:col>
                    <xdr:colOff>685800</xdr:colOff>
                    <xdr:row>28</xdr:row>
                    <xdr:rowOff>129540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563880</xdr:colOff>
                    <xdr:row>25</xdr:row>
                    <xdr:rowOff>68580</xdr:rowOff>
                  </from>
                  <to>
                    <xdr:col>9</xdr:col>
                    <xdr:colOff>685800</xdr:colOff>
                    <xdr:row>26</xdr:row>
                    <xdr:rowOff>121920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365760</xdr:colOff>
                    <xdr:row>55</xdr:row>
                    <xdr:rowOff>152400</xdr:rowOff>
                  </from>
                  <to>
                    <xdr:col>4</xdr:col>
                    <xdr:colOff>541020</xdr:colOff>
                    <xdr:row>57</xdr:row>
                    <xdr:rowOff>15240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563880</xdr:colOff>
                    <xdr:row>23</xdr:row>
                    <xdr:rowOff>68580</xdr:rowOff>
                  </from>
                  <to>
                    <xdr:col>9</xdr:col>
                    <xdr:colOff>685800</xdr:colOff>
                    <xdr:row>24</xdr:row>
                    <xdr:rowOff>121920</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1</xdr:col>
                    <xdr:colOff>746760</xdr:colOff>
                    <xdr:row>82</xdr:row>
                    <xdr:rowOff>152400</xdr:rowOff>
                  </from>
                  <to>
                    <xdr:col>9</xdr:col>
                    <xdr:colOff>716280</xdr:colOff>
                    <xdr:row>84</xdr:row>
                    <xdr:rowOff>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1</xdr:col>
                    <xdr:colOff>746760</xdr:colOff>
                    <xdr:row>86</xdr:row>
                    <xdr:rowOff>0</xdr:rowOff>
                  </from>
                  <to>
                    <xdr:col>9</xdr:col>
                    <xdr:colOff>716280</xdr:colOff>
                    <xdr:row>87</xdr:row>
                    <xdr:rowOff>76200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1</xdr:col>
                    <xdr:colOff>746760</xdr:colOff>
                    <xdr:row>84</xdr:row>
                    <xdr:rowOff>99060</xdr:rowOff>
                  </from>
                  <to>
                    <xdr:col>9</xdr:col>
                    <xdr:colOff>716280</xdr:colOff>
                    <xdr:row>85</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0"/>
  </sheetPr>
  <dimension ref="B3:H14"/>
  <sheetViews>
    <sheetView showGridLines="0" zoomScaleNormal="100" workbookViewId="0">
      <selection activeCell="D12" sqref="D12"/>
    </sheetView>
  </sheetViews>
  <sheetFormatPr defaultRowHeight="14.4" x14ac:dyDescent="0.25"/>
  <cols>
    <col min="2" max="8" width="26.90625" customWidth="1"/>
  </cols>
  <sheetData>
    <row r="3" spans="2:8" x14ac:dyDescent="0.25">
      <c r="B3" s="118"/>
    </row>
    <row r="4" spans="2:8" ht="15" thickBot="1" x14ac:dyDescent="0.3">
      <c r="B4" s="137"/>
      <c r="C4" s="138"/>
      <c r="D4" s="138"/>
      <c r="E4" s="138"/>
      <c r="F4" s="139" t="s">
        <v>175</v>
      </c>
      <c r="G4" s="140"/>
      <c r="H4" s="138"/>
    </row>
    <row r="5" spans="2:8" x14ac:dyDescent="0.25">
      <c r="B5" s="151" t="s">
        <v>150</v>
      </c>
      <c r="C5" s="152" t="s">
        <v>152</v>
      </c>
      <c r="D5" s="152" t="s">
        <v>154</v>
      </c>
      <c r="E5" s="152" t="s">
        <v>155</v>
      </c>
      <c r="F5" s="152" t="s">
        <v>157</v>
      </c>
      <c r="G5" s="152" t="s">
        <v>158</v>
      </c>
      <c r="H5" s="153" t="s">
        <v>159</v>
      </c>
    </row>
    <row r="6" spans="2:8" ht="28.8" x14ac:dyDescent="0.3">
      <c r="B6" s="141" t="s">
        <v>151</v>
      </c>
      <c r="C6" s="142" t="s">
        <v>153</v>
      </c>
      <c r="D6" s="142" t="s">
        <v>176</v>
      </c>
      <c r="E6" s="142" t="s">
        <v>156</v>
      </c>
      <c r="F6" s="142" t="s">
        <v>179</v>
      </c>
      <c r="G6" s="142" t="s">
        <v>178</v>
      </c>
      <c r="H6" s="143" t="s">
        <v>177</v>
      </c>
    </row>
    <row r="7" spans="2:8" ht="53.25" customHeight="1" x14ac:dyDescent="0.25">
      <c r="B7" s="144" t="s">
        <v>160</v>
      </c>
      <c r="C7" s="145" t="s">
        <v>163</v>
      </c>
      <c r="D7" s="145" t="s">
        <v>167</v>
      </c>
      <c r="E7" s="145" t="s">
        <v>169</v>
      </c>
      <c r="F7" s="145" t="s">
        <v>171</v>
      </c>
      <c r="G7" s="145" t="s">
        <v>173</v>
      </c>
      <c r="H7" s="146" t="s">
        <v>174</v>
      </c>
    </row>
    <row r="8" spans="2:8" ht="28.8" x14ac:dyDescent="0.25">
      <c r="B8" s="144" t="s">
        <v>161</v>
      </c>
      <c r="C8" s="145" t="s">
        <v>164</v>
      </c>
      <c r="D8" s="145" t="s">
        <v>168</v>
      </c>
      <c r="E8" s="145" t="s">
        <v>170</v>
      </c>
      <c r="F8" s="145" t="s">
        <v>172</v>
      </c>
      <c r="G8" s="145"/>
      <c r="H8" s="146"/>
    </row>
    <row r="9" spans="2:8" x14ac:dyDescent="0.25">
      <c r="B9" s="144" t="s">
        <v>162</v>
      </c>
      <c r="C9" s="145" t="s">
        <v>165</v>
      </c>
      <c r="D9" s="145"/>
      <c r="E9" s="145"/>
      <c r="F9" s="145"/>
      <c r="G9" s="145"/>
      <c r="H9" s="146"/>
    </row>
    <row r="10" spans="2:8" ht="29.4" thickBot="1" x14ac:dyDescent="0.35">
      <c r="B10" s="147"/>
      <c r="C10" s="148" t="s">
        <v>166</v>
      </c>
      <c r="D10" s="149"/>
      <c r="E10" s="149"/>
      <c r="F10" s="149"/>
      <c r="G10" s="149"/>
      <c r="H10" s="150"/>
    </row>
    <row r="11" spans="2:8" ht="14.25" customHeight="1" x14ac:dyDescent="0.25">
      <c r="D11" s="136"/>
      <c r="E11" s="136"/>
      <c r="F11" s="136"/>
      <c r="G11" s="135"/>
      <c r="H11" s="135"/>
    </row>
    <row r="12" spans="2:8" x14ac:dyDescent="0.25">
      <c r="B12" s="136"/>
      <c r="C12" s="135"/>
      <c r="D12" s="136"/>
      <c r="E12" s="136"/>
      <c r="F12" s="136"/>
      <c r="G12" s="135"/>
      <c r="H12" s="135"/>
    </row>
    <row r="13" spans="2:8" ht="14.25" customHeight="1" x14ac:dyDescent="0.25">
      <c r="B13" s="136"/>
      <c r="D13" s="136"/>
      <c r="E13" s="136"/>
      <c r="F13" s="136"/>
      <c r="G13" s="135"/>
      <c r="H13" s="135"/>
    </row>
    <row r="14" spans="2:8" ht="15" x14ac:dyDescent="0.3">
      <c r="B14" s="136"/>
      <c r="C14" s="135"/>
      <c r="D14" s="136"/>
      <c r="E14" s="136"/>
      <c r="F14" s="49"/>
      <c r="G14" s="135"/>
      <c r="H14" s="135"/>
    </row>
  </sheetData>
  <sheetProtection sheet="1" objects="1" scenarios="1" selectLockedCells="1" selectUnlockedCells="1"/>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sheetPr>
  <dimension ref="A1:I30"/>
  <sheetViews>
    <sheetView showGridLines="0" zoomScale="110" zoomScaleNormal="110" workbookViewId="0">
      <selection activeCell="H8" sqref="H8"/>
    </sheetView>
  </sheetViews>
  <sheetFormatPr defaultRowHeight="14.4" x14ac:dyDescent="0.25"/>
  <cols>
    <col min="1" max="1" width="2.26953125" customWidth="1"/>
    <col min="2" max="2" width="26.453125" customWidth="1"/>
    <col min="3" max="3" width="50.08984375" customWidth="1"/>
    <col min="4" max="7" width="2.26953125" customWidth="1"/>
    <col min="8" max="8" width="47.90625" bestFit="1" customWidth="1"/>
    <col min="9" max="9" width="48" customWidth="1"/>
    <col min="10" max="14" width="8.453125" customWidth="1"/>
  </cols>
  <sheetData>
    <row r="1" spans="1:9" ht="23.4" x14ac:dyDescent="0.4">
      <c r="B1" s="126" t="s">
        <v>123</v>
      </c>
      <c r="C1" s="125"/>
      <c r="G1" s="126" t="s">
        <v>126</v>
      </c>
    </row>
    <row r="2" spans="1:9" s="2" customFormat="1" ht="14.7" customHeight="1" x14ac:dyDescent="0.25">
      <c r="A2" s="3"/>
    </row>
    <row r="3" spans="1:9" s="2" customFormat="1" ht="75.75" customHeight="1" x14ac:dyDescent="0.3">
      <c r="A3" s="3"/>
      <c r="B3" s="127" t="s">
        <v>117</v>
      </c>
      <c r="C3" s="129" t="s">
        <v>121</v>
      </c>
      <c r="D3" s="49"/>
      <c r="H3" s="397" t="s">
        <v>181</v>
      </c>
      <c r="I3" s="398" t="s">
        <v>127</v>
      </c>
    </row>
    <row r="4" spans="1:9" s="2" customFormat="1" ht="75.75" customHeight="1" x14ac:dyDescent="0.3">
      <c r="A4" s="3"/>
      <c r="B4" s="127" t="s">
        <v>122</v>
      </c>
      <c r="C4" s="129" t="s">
        <v>125</v>
      </c>
      <c r="D4" s="49"/>
      <c r="H4" s="397"/>
      <c r="I4" s="398"/>
    </row>
    <row r="5" spans="1:9" s="2" customFormat="1" ht="75.75" customHeight="1" x14ac:dyDescent="0.3">
      <c r="A5" s="3"/>
      <c r="B5" s="127" t="s">
        <v>118</v>
      </c>
      <c r="C5" s="129" t="s">
        <v>144</v>
      </c>
      <c r="D5" s="49"/>
      <c r="H5" s="154" t="s">
        <v>182</v>
      </c>
      <c r="I5" s="131"/>
    </row>
    <row r="6" spans="1:9" s="2" customFormat="1" ht="75.75" customHeight="1" x14ac:dyDescent="0.3">
      <c r="A6" s="3"/>
      <c r="B6" s="127" t="s">
        <v>147</v>
      </c>
      <c r="C6" s="129" t="s">
        <v>145</v>
      </c>
      <c r="D6" s="49"/>
    </row>
    <row r="7" spans="1:9" s="2" customFormat="1" ht="75.75" customHeight="1" x14ac:dyDescent="0.3">
      <c r="A7" s="3"/>
      <c r="B7" s="127" t="s">
        <v>119</v>
      </c>
      <c r="C7" s="129" t="s">
        <v>146</v>
      </c>
      <c r="D7" s="49"/>
    </row>
    <row r="8" spans="1:9" s="2" customFormat="1" ht="75.75" customHeight="1" x14ac:dyDescent="0.3">
      <c r="A8" s="3"/>
      <c r="B8" s="128" t="s">
        <v>120</v>
      </c>
      <c r="C8" s="130" t="s">
        <v>124</v>
      </c>
      <c r="D8" s="51"/>
    </row>
    <row r="30" ht="14.25" customHeight="1" x14ac:dyDescent="0.25"/>
  </sheetData>
  <sheetProtection sheet="1" objects="1" scenarios="1" selectLockedCells="1" selectUnlockedCells="1"/>
  <mergeCells count="2">
    <mergeCell ref="H3:H4"/>
    <mergeCell ref="I3:I4"/>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L2"/>
  <sheetViews>
    <sheetView workbookViewId="0">
      <selection activeCell="A3" sqref="A3"/>
    </sheetView>
  </sheetViews>
  <sheetFormatPr defaultRowHeight="14.4" x14ac:dyDescent="0.25"/>
  <cols>
    <col min="2" max="4" width="20.26953125" customWidth="1"/>
    <col min="5" max="5" width="24.36328125" bestFit="1" customWidth="1"/>
    <col min="6" max="6" width="28.7265625" bestFit="1" customWidth="1"/>
    <col min="7" max="7" width="28.7265625" customWidth="1"/>
    <col min="8" max="13" width="20.26953125" customWidth="1"/>
    <col min="33" max="42" width="20.26953125" customWidth="1"/>
    <col min="43" max="43" width="18.6328125" bestFit="1" customWidth="1"/>
    <col min="44" max="44" width="14.26953125" bestFit="1" customWidth="1"/>
    <col min="45" max="45" width="15.36328125" bestFit="1" customWidth="1"/>
    <col min="46" max="46" width="11.36328125" bestFit="1" customWidth="1"/>
    <col min="47" max="47" width="18.6328125" bestFit="1" customWidth="1"/>
    <col min="48" max="48" width="14.26953125" bestFit="1" customWidth="1"/>
    <col min="49" max="49" width="15.36328125" bestFit="1" customWidth="1"/>
    <col min="50" max="50" width="11.36328125" bestFit="1" customWidth="1"/>
    <col min="51" max="51" width="18.6328125" bestFit="1" customWidth="1"/>
    <col min="52" max="52" width="14.26953125" bestFit="1" customWidth="1"/>
    <col min="53" max="53" width="15.36328125" bestFit="1" customWidth="1"/>
    <col min="54" max="54" width="11.36328125" bestFit="1" customWidth="1"/>
    <col min="55" max="55" width="18.6328125" bestFit="1" customWidth="1"/>
    <col min="56" max="56" width="14.26953125" bestFit="1" customWidth="1"/>
    <col min="57" max="57" width="15.36328125" bestFit="1" customWidth="1"/>
    <col min="58" max="58" width="11.36328125" bestFit="1" customWidth="1"/>
    <col min="59" max="59" width="18.6328125" bestFit="1" customWidth="1"/>
    <col min="60" max="60" width="14.26953125" bestFit="1" customWidth="1"/>
    <col min="61" max="61" width="15.36328125" bestFit="1" customWidth="1"/>
    <col min="62" max="62" width="11.36328125" bestFit="1" customWidth="1"/>
    <col min="63" max="63" width="18.6328125" bestFit="1" customWidth="1"/>
    <col min="64" max="64" width="14.26953125" bestFit="1" customWidth="1"/>
    <col min="65" max="65" width="15.36328125" bestFit="1" customWidth="1"/>
    <col min="66" max="66" width="11.36328125" bestFit="1" customWidth="1"/>
    <col min="67" max="67" width="18.6328125" bestFit="1" customWidth="1"/>
    <col min="68" max="68" width="14.26953125" bestFit="1" customWidth="1"/>
    <col min="69" max="69" width="15.36328125" bestFit="1" customWidth="1"/>
    <col min="70" max="70" width="11.36328125" bestFit="1" customWidth="1"/>
    <col min="71" max="71" width="18.6328125" bestFit="1" customWidth="1"/>
    <col min="72" max="72" width="14.26953125" bestFit="1" customWidth="1"/>
    <col min="73" max="73" width="15.36328125" bestFit="1" customWidth="1"/>
    <col min="74" max="74" width="15.36328125" customWidth="1"/>
    <col min="75" max="75" width="17.6328125" bestFit="1" customWidth="1"/>
    <col min="76" max="76" width="18.6328125" bestFit="1" customWidth="1"/>
    <col min="77" max="77" width="14.36328125" bestFit="1" customWidth="1"/>
    <col min="78" max="78" width="15.36328125" bestFit="1" customWidth="1"/>
    <col min="79" max="79" width="11.36328125" bestFit="1" customWidth="1"/>
    <col min="82" max="82" width="20.6328125" bestFit="1" customWidth="1"/>
    <col min="83" max="83" width="26.08984375" bestFit="1" customWidth="1"/>
    <col min="84" max="84" width="15.90625" bestFit="1" customWidth="1"/>
    <col min="85" max="85" width="30.453125" bestFit="1" customWidth="1"/>
    <col min="86" max="86" width="18" bestFit="1" customWidth="1"/>
    <col min="87" max="87" width="27.36328125" bestFit="1" customWidth="1"/>
    <col min="88" max="88" width="19.453125" bestFit="1" customWidth="1"/>
    <col min="89" max="89" width="11.90625" bestFit="1" customWidth="1"/>
    <col min="90" max="90" width="20.6328125" bestFit="1" customWidth="1"/>
    <col min="91" max="91" width="26.08984375" bestFit="1" customWidth="1"/>
    <col min="92" max="92" width="15.90625" bestFit="1" customWidth="1"/>
    <col min="93" max="93" width="30.453125" bestFit="1" customWidth="1"/>
    <col min="94" max="94" width="18" bestFit="1" customWidth="1"/>
    <col min="95" max="95" width="27.36328125" bestFit="1" customWidth="1"/>
    <col min="96" max="96" width="19.453125" bestFit="1" customWidth="1"/>
    <col min="97" max="97" width="11.90625" bestFit="1" customWidth="1"/>
    <col min="98" max="98" width="20.6328125" bestFit="1" customWidth="1"/>
    <col min="99" max="99" width="26.08984375" bestFit="1" customWidth="1"/>
    <col min="100" max="100" width="15.90625" bestFit="1" customWidth="1"/>
    <col min="101" max="101" width="30.453125" bestFit="1" customWidth="1"/>
    <col min="102" max="102" width="18" bestFit="1" customWidth="1"/>
    <col min="103" max="103" width="27.36328125" bestFit="1" customWidth="1"/>
    <col min="104" max="104" width="19.453125" bestFit="1" customWidth="1"/>
    <col min="105" max="105" width="11.90625" bestFit="1" customWidth="1"/>
    <col min="134" max="197" width="21.6328125" customWidth="1"/>
  </cols>
  <sheetData>
    <row r="1" spans="1:38" x14ac:dyDescent="0.25">
      <c r="A1" t="s">
        <v>228</v>
      </c>
      <c r="B1" t="s">
        <v>3</v>
      </c>
      <c r="C1" t="s">
        <v>1</v>
      </c>
      <c r="D1" t="s">
        <v>39</v>
      </c>
      <c r="E1" t="s">
        <v>183</v>
      </c>
      <c r="F1" t="s">
        <v>225</v>
      </c>
      <c r="G1" t="s">
        <v>154</v>
      </c>
      <c r="H1" t="str">
        <f>'Del 5, Budget'!E31</f>
        <v>Total kostnad 2024</v>
      </c>
      <c r="I1" t="str">
        <f>'Del 5, Budget'!G31</f>
        <v>Total kostnad 2025</v>
      </c>
      <c r="J1" t="s">
        <v>184</v>
      </c>
      <c r="K1" t="s">
        <v>185</v>
      </c>
    </row>
    <row r="2" spans="1:38" s="155" customFormat="1" x14ac:dyDescent="0.25">
      <c r="A2" s="155" t="s">
        <v>21</v>
      </c>
      <c r="B2" s="155">
        <f>'Del 1-4, Projektplan'!E28</f>
        <v>0</v>
      </c>
      <c r="C2" s="155">
        <f>'Del 1-4, Projektplan'!E33</f>
        <v>0</v>
      </c>
      <c r="D2" s="155" t="str">
        <f>'Del 1-4, Projektplan'!B40</f>
        <v xml:space="preserve">Utveckling av näringslivets medverkan i totalförsvaret - </v>
      </c>
      <c r="E2" s="155">
        <f>'Del 1-4, Projektplan'!B57</f>
        <v>0</v>
      </c>
      <c r="F2" s="155">
        <f>'Del 1-4, Projektplan'!B141</f>
        <v>0</v>
      </c>
      <c r="G2" s="155" t="str">
        <f>'Del 1-4, Projektplan'!B217</f>
        <v xml:space="preserve">Beskriv planerade prestationer utifrån rubrikerna nedan:
• Identifierat samhällsviktig verksamhet: Inom den egna myndighetens ansvarsområde har samhällsviktig verksamhet identifierats som bedrivs av näringslivsaktörer vilka behöver involveras i totalförsvarsplaneringen.
• Identifierade företag: Identifierat vilka aktörer av dessa som behöver involveras i totalförsvarsplaneringen.
• Kontakter med identifierade verksamheter och företag har knutits/upprättats.
• Samverkan är påbörjad: I samverkan med valda företag
a. har åtgärder identifierats som behöver vidtas för att stärka förmågan att säkerställa försörjningen av vissa varor och/eller tjänster. 
b. har en plan tagits fram för hur samverkan mellan myndigheten och företaget i fråga ska hanteras i det fall Sverige i närtid skulle hamna i höjd beredskap eller krig.
</v>
      </c>
      <c r="H2" s="200">
        <f>'Del 5, Budget'!E47</f>
        <v>0</v>
      </c>
      <c r="I2" s="200">
        <f>'Del 5, Budget'!G47</f>
        <v>0</v>
      </c>
      <c r="J2" s="155" t="str">
        <f>'Del 1-4, Projektplan'!B288</f>
        <v>Nedan följer några exempel utifrån de för satsningen uppsatta målen. Byt ut, ändra eller anpassa dem efter ert aktuella projekt och de prestationer och effekter ni angett i fråga 3.1-3.3. De indikatorer som lämnas in kommer MSB att följa under projektets gång och använda vid uppföljning efter projektets slut.
Exempel på indikatorer för prestationer:
- Antal etablerande kontakter med företag /branschorganisation
- Antal genomförda gemensamma planeringsworkshop
- Antal möten i företagsnätverk
- Antal tecknande av överenskommelser med företag 
- Antal genomförda utbildningar
- Antal genomförda övningar 
Exempel på indikatorer för effekter:
- Myndigheten bedömer att den egna förmågan har ökat (H)
-Inom den egna myndigheten, i annan verksamhet myndigheten har ansvar för och hos representanter för företag som verkar inom myndighetens ansvarsområde finns en ökad kunskap om de författningar som reglerar arbetet med försörjningsberedskap.
-Inom myndigheten finns strukturer på plats som möjliggör att löpande och systematiskt arbete med att identifiera samhällsviktiga företag. Där det är nödvändigt har dessa företag involverats i totalförsvarsplaneringen.
MSB avser att särskilt följa upp de projekt som bedrivs inom ramen för den riktade satsningen såväl under projekttiden som efter projektavslut.</v>
      </c>
      <c r="K2" s="155" t="str">
        <f>'Del 1-4, Projektplan'!B357</f>
        <v>Nej</v>
      </c>
      <c r="AL2" s="155" t="b">
        <v>0</v>
      </c>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L31"/>
  <sheetViews>
    <sheetView topLeftCell="C1" workbookViewId="0">
      <selection activeCell="D3" sqref="D3:D4"/>
    </sheetView>
  </sheetViews>
  <sheetFormatPr defaultColWidth="8.7265625" defaultRowHeight="14.4" x14ac:dyDescent="0.25"/>
  <cols>
    <col min="1" max="1" width="31" style="8" bestFit="1" customWidth="1"/>
    <col min="2" max="2" width="20.7265625" style="8" bestFit="1" customWidth="1"/>
    <col min="3" max="3" width="59.6328125" style="8" bestFit="1" customWidth="1"/>
    <col min="4" max="10" width="8.7265625" style="8"/>
    <col min="11" max="11" width="11.7265625" style="8" bestFit="1" customWidth="1"/>
    <col min="12" max="16384" width="8.7265625" style="8"/>
  </cols>
  <sheetData>
    <row r="1" spans="1:12" x14ac:dyDescent="0.25">
      <c r="A1" s="167" t="s">
        <v>200</v>
      </c>
      <c r="B1" s="167">
        <v>2023</v>
      </c>
    </row>
    <row r="2" spans="1:12" x14ac:dyDescent="0.25">
      <c r="A2" s="168"/>
      <c r="B2" s="168" t="s">
        <v>56</v>
      </c>
    </row>
    <row r="3" spans="1:12" x14ac:dyDescent="0.25">
      <c r="A3" s="168" t="s">
        <v>203</v>
      </c>
      <c r="B3" s="3">
        <f>B1+1</f>
        <v>2024</v>
      </c>
      <c r="D3" s="8" t="s">
        <v>209</v>
      </c>
    </row>
    <row r="4" spans="1:12" x14ac:dyDescent="0.25">
      <c r="A4" s="168" t="s">
        <v>201</v>
      </c>
      <c r="B4" s="3">
        <f>B1+2</f>
        <v>2025</v>
      </c>
      <c r="D4" s="8" t="s">
        <v>210</v>
      </c>
    </row>
    <row r="5" spans="1:12" x14ac:dyDescent="0.25">
      <c r="A5" s="168" t="s">
        <v>202</v>
      </c>
      <c r="B5" s="3">
        <f>B1+3</f>
        <v>2026</v>
      </c>
    </row>
    <row r="6" spans="1:12" x14ac:dyDescent="0.25">
      <c r="A6" s="168"/>
      <c r="B6" s="168"/>
    </row>
    <row r="8" spans="1:12" x14ac:dyDescent="0.25">
      <c r="A8" s="8" t="s">
        <v>12</v>
      </c>
      <c r="C8" s="8" t="s">
        <v>12</v>
      </c>
      <c r="F8" s="8" t="s">
        <v>12</v>
      </c>
      <c r="K8" s="8">
        <v>1</v>
      </c>
      <c r="L8" s="8" t="str">
        <f>""</f>
        <v/>
      </c>
    </row>
    <row r="9" spans="1:12" x14ac:dyDescent="0.25">
      <c r="A9" s="8" t="s">
        <v>45</v>
      </c>
      <c r="C9" s="8" t="s">
        <v>186</v>
      </c>
      <c r="F9" s="8" t="s">
        <v>33</v>
      </c>
      <c r="K9" s="8" t="e">
        <f>IF('Del 1-4, Projektplan'!#REF!=Koppling!C9,2,0)</f>
        <v>#REF!</v>
      </c>
      <c r="L9" s="8" t="s">
        <v>35</v>
      </c>
    </row>
    <row r="10" spans="1:12" x14ac:dyDescent="0.25">
      <c r="A10" s="8" t="s">
        <v>10</v>
      </c>
      <c r="C10" s="8" t="s">
        <v>187</v>
      </c>
      <c r="F10" s="8" t="s">
        <v>34</v>
      </c>
      <c r="K10" s="8" t="e">
        <f>IF('Del 1-4, Projektplan'!#REF!=Koppling!C11,2,0)</f>
        <v>#REF!</v>
      </c>
      <c r="L10" s="8" t="s">
        <v>36</v>
      </c>
    </row>
    <row r="11" spans="1:12" x14ac:dyDescent="0.25">
      <c r="A11" s="8" t="s">
        <v>44</v>
      </c>
      <c r="C11" s="8" t="s">
        <v>188</v>
      </c>
      <c r="F11" s="8" t="s">
        <v>28</v>
      </c>
      <c r="K11" s="8" t="e">
        <f>IF('Del 1-4, Projektplan'!#REF!=Koppling!#REF!,2,0)</f>
        <v>#REF!</v>
      </c>
      <c r="L11" s="8" t="s">
        <v>38</v>
      </c>
    </row>
    <row r="12" spans="1:12" x14ac:dyDescent="0.25">
      <c r="A12" s="8" t="s">
        <v>42</v>
      </c>
      <c r="C12" s="8" t="s">
        <v>189</v>
      </c>
      <c r="F12" s="8" t="s">
        <v>29</v>
      </c>
      <c r="K12" s="8" t="e">
        <f>IF('Del 1-4, Projektplan'!#REF!=Koppling!#REF!,0,0)</f>
        <v>#REF!</v>
      </c>
      <c r="L12" s="10" t="s">
        <v>32</v>
      </c>
    </row>
    <row r="13" spans="1:12" x14ac:dyDescent="0.25">
      <c r="A13" s="8" t="s">
        <v>43</v>
      </c>
      <c r="C13" s="8" t="s">
        <v>48</v>
      </c>
      <c r="F13" s="8" t="s">
        <v>31</v>
      </c>
      <c r="K13" s="8">
        <v>0</v>
      </c>
      <c r="L13" s="10" t="s">
        <v>32</v>
      </c>
    </row>
    <row r="14" spans="1:12" x14ac:dyDescent="0.25">
      <c r="A14" s="8" t="s">
        <v>40</v>
      </c>
      <c r="F14" s="8" t="s">
        <v>30</v>
      </c>
      <c r="K14" s="8" t="e">
        <f>SUM(K8:K13)</f>
        <v>#REF!</v>
      </c>
    </row>
    <row r="15" spans="1:12" x14ac:dyDescent="0.25">
      <c r="A15" s="8" t="s">
        <v>41</v>
      </c>
      <c r="L15" s="8" t="str">
        <f>IF(B138="Prioriterat utvecklingsområde","Välj prioriterat utvecklingsområde i listan. Om projektet ligger inom ramen för flera områden väljer ni det som passar bäst:","Hänvisa till numret på den åtgärd som det här projektet hör till (exempelvis 1.1 osv). Om projektet passar in under flera åtgärder kan ni hänvisa till samtliga åtgärder.")</f>
        <v>Hänvisa till numret på den åtgärd som det här projektet hör till (exempelvis 1.1 osv). Om projektet passar in under flera åtgärder kan ni hänvisa till samtliga åtgärder.</v>
      </c>
    </row>
    <row r="16" spans="1:12" x14ac:dyDescent="0.25">
      <c r="A16" s="8" t="s">
        <v>11</v>
      </c>
      <c r="C16" s="11" t="s">
        <v>47</v>
      </c>
    </row>
    <row r="17" spans="1:3" x14ac:dyDescent="0.25">
      <c r="A17" s="8" t="s">
        <v>46</v>
      </c>
      <c r="C17" s="8" t="b">
        <v>0</v>
      </c>
    </row>
    <row r="18" spans="1:3" x14ac:dyDescent="0.25">
      <c r="C18" s="8" t="b">
        <v>0</v>
      </c>
    </row>
    <row r="19" spans="1:3" x14ac:dyDescent="0.25">
      <c r="C19" s="8" t="b">
        <v>0</v>
      </c>
    </row>
    <row r="20" spans="1:3" x14ac:dyDescent="0.25">
      <c r="A20" s="12" t="s">
        <v>17</v>
      </c>
      <c r="C20" s="8" t="b">
        <v>0</v>
      </c>
    </row>
    <row r="21" spans="1:3" x14ac:dyDescent="0.25">
      <c r="A21" s="4" t="b">
        <v>1</v>
      </c>
      <c r="B21" s="8" t="s">
        <v>18</v>
      </c>
    </row>
    <row r="22" spans="1:3" x14ac:dyDescent="0.25">
      <c r="A22" s="4" t="b">
        <v>0</v>
      </c>
      <c r="B22" s="8" t="s">
        <v>19</v>
      </c>
    </row>
    <row r="23" spans="1:3" x14ac:dyDescent="0.25">
      <c r="A23" s="4" t="b">
        <v>0</v>
      </c>
      <c r="B23" s="8" t="s">
        <v>20</v>
      </c>
    </row>
    <row r="24" spans="1:3" x14ac:dyDescent="0.25">
      <c r="A24" s="4" t="b">
        <v>1</v>
      </c>
      <c r="B24" s="8" t="s">
        <v>21</v>
      </c>
    </row>
    <row r="25" spans="1:3" x14ac:dyDescent="0.25">
      <c r="A25" s="4" t="b">
        <v>1</v>
      </c>
      <c r="B25" s="8" t="s">
        <v>22</v>
      </c>
    </row>
    <row r="26" spans="1:3" x14ac:dyDescent="0.25">
      <c r="A26" s="4" t="b">
        <v>0</v>
      </c>
      <c r="B26" s="8" t="s">
        <v>23</v>
      </c>
    </row>
    <row r="27" spans="1:3" x14ac:dyDescent="0.25">
      <c r="A27" s="4" t="b">
        <v>0</v>
      </c>
      <c r="B27" s="8" t="s">
        <v>24</v>
      </c>
    </row>
    <row r="28" spans="1:3" x14ac:dyDescent="0.25">
      <c r="A28" s="4" t="b">
        <v>0</v>
      </c>
      <c r="B28" s="8" t="s">
        <v>13</v>
      </c>
    </row>
    <row r="29" spans="1:3" x14ac:dyDescent="0.25">
      <c r="A29" s="6"/>
    </row>
    <row r="30" spans="1:3" x14ac:dyDescent="0.25">
      <c r="A30" s="7" t="b">
        <v>0</v>
      </c>
      <c r="B30" s="8" t="s">
        <v>16</v>
      </c>
    </row>
    <row r="31" spans="1:3" x14ac:dyDescent="0.25">
      <c r="A31" s="5"/>
    </row>
  </sheetData>
  <sortState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99060</xdr:colOff>
                    <xdr:row>29</xdr:row>
                    <xdr:rowOff>175260</xdr:rowOff>
                  </from>
                  <to>
                    <xdr:col>2</xdr:col>
                    <xdr:colOff>2994660</xdr:colOff>
                    <xdr:row>31</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99060</xdr:colOff>
                    <xdr:row>31</xdr:row>
                    <xdr:rowOff>175260</xdr:rowOff>
                  </from>
                  <to>
                    <xdr:col>2</xdr:col>
                    <xdr:colOff>2994660</xdr:colOff>
                    <xdr:row>33</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3185160</xdr:colOff>
                    <xdr:row>31</xdr:row>
                    <xdr:rowOff>175260</xdr:rowOff>
                  </from>
                  <to>
                    <xdr:col>2</xdr:col>
                    <xdr:colOff>6080760</xdr:colOff>
                    <xdr:row>33</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3185160</xdr:colOff>
                    <xdr:row>29</xdr:row>
                    <xdr:rowOff>175260</xdr:rowOff>
                  </from>
                  <to>
                    <xdr:col>2</xdr:col>
                    <xdr:colOff>6080760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Exempel verksamhetslogik</vt:lpstr>
      <vt:lpstr>Om blanketten</vt:lpstr>
      <vt:lpstr>MSB</vt:lpstr>
      <vt:lpstr>Koppling</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2023-05-23T11:04:02Z</cp:lastPrinted>
  <dcterms:created xsi:type="dcterms:W3CDTF">2019-01-03T08:27:21Z</dcterms:created>
  <dcterms:modified xsi:type="dcterms:W3CDTF">2023-05-25T10:55:05Z</dcterms:modified>
</cp:coreProperties>
</file>