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omments1.xml" ContentType="application/vnd.openxmlformats-officedocument.spreadsheetml.comments+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Dokument\01 Samhällsskydd\20 Bidrag\Anslag 2-4\2024\20 Ansökan\Myndigheter\"/>
    </mc:Choice>
  </mc:AlternateContent>
  <workbookProtection lockStructure="1"/>
  <bookViews>
    <workbookView xWindow="0" yWindow="0" windowWidth="19200" windowHeight="5616" tabRatio="845"/>
  </bookViews>
  <sheets>
    <sheet name="Del 1-4, Projektplan" sheetId="2" r:id="rId1"/>
    <sheet name="Del 5, Budget" sheetId="7" r:id="rId2"/>
    <sheet name="Del 6, Bilaga Övning" sheetId="8" r:id="rId3"/>
    <sheet name="Exempel verksamhetslogik" sheetId="14" r:id="rId4"/>
    <sheet name="Om blanketten" sheetId="11" r:id="rId5"/>
    <sheet name="MSB" sheetId="3" state="hidden" r:id="rId6"/>
    <sheet name="Koppling" sheetId="5" state="hidden" r:id="rId7"/>
  </sheets>
  <definedNames>
    <definedName name="_xlnm.Print_Area" localSheetId="0">'Del 1-4, Projektplan'!$A$1:$K$398</definedName>
    <definedName name="_xlnm.Print_Area" localSheetId="1">'Del 5, Budget'!$A$1:$M$106</definedName>
    <definedName name="_xlnm.Print_Area" localSheetId="2">'Del 6, Bilaga Övning'!$B$1:$K$93</definedName>
    <definedName name="_xlnm.Print_Area" localSheetId="3">'Exempel verksamhetslogik'!$B$1:$H$10</definedName>
    <definedName name="_xlnm.Print_Area" localSheetId="4">'Om blanketten'!$A$1:$D$6</definedName>
    <definedName name="Z_4AC27408_0325_4E55_AB9D_733C5217F92E_.wvu.Cols" localSheetId="0" hidden="1">'Del 1-4, Projektplan'!#REF!</definedName>
    <definedName name="Z_4AC27408_0325_4E55_AB9D_733C5217F92E_.wvu.Cols" localSheetId="2" hidden="1">'Del 6, Bilaga Övning'!$L:$XFD</definedName>
    <definedName name="Z_4AC27408_0325_4E55_AB9D_733C5217F92E_.wvu.PrintArea" localSheetId="0" hidden="1">'Del 1-4, Projektplan'!$A$1:$K$396</definedName>
    <definedName name="Z_4AC27408_0325_4E55_AB9D_733C5217F92E_.wvu.PrintArea" localSheetId="1" hidden="1">'Del 5, Budget'!$A$1:$J$103</definedName>
    <definedName name="Z_4AC27408_0325_4E55_AB9D_733C5217F92E_.wvu.PrintArea" localSheetId="2" hidden="1">'Del 6, Bilaga Övning'!$A$1:$K$93</definedName>
  </definedNames>
  <calcPr calcId="162913"/>
  <customWorkbookViews>
    <customWorkbookView name="Odenberg Camilla - Personlig vy" guid="{4AC27408-0325-4E55-AB9D-733C5217F92E}" mergeInterval="0" personalView="1" maximized="1" xWindow="-8" yWindow="-8" windowWidth="1936" windowHeight="1176" tabRatio="845" activeSheetId="10"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3" l="1"/>
  <c r="B2" i="3"/>
  <c r="G46" i="7" l="1"/>
  <c r="G45" i="7"/>
  <c r="G43" i="7"/>
  <c r="G42" i="7"/>
  <c r="G39" i="7"/>
  <c r="G37" i="7"/>
  <c r="G36" i="7"/>
  <c r="G34" i="7"/>
  <c r="G44" i="7" l="1"/>
  <c r="G41" i="7"/>
  <c r="G104" i="7" l="1"/>
  <c r="I44" i="7"/>
  <c r="I41" i="7"/>
  <c r="G35" i="7"/>
  <c r="I35" i="7" s="1"/>
  <c r="E35" i="7"/>
  <c r="E41" i="7"/>
  <c r="E44" i="7"/>
  <c r="E46" i="7"/>
  <c r="E45" i="7"/>
  <c r="E43" i="7"/>
  <c r="E42" i="7"/>
  <c r="E40" i="7"/>
  <c r="E37" i="7"/>
  <c r="E36" i="7"/>
  <c r="E34" i="7"/>
  <c r="B40" i="2"/>
  <c r="D2" i="3" s="1"/>
  <c r="F6" i="2" l="1"/>
  <c r="B5" i="5"/>
  <c r="B4" i="5"/>
  <c r="C52" i="2" s="1"/>
  <c r="B3" i="5"/>
  <c r="C53" i="2" s="1"/>
  <c r="B43" i="2" l="1"/>
  <c r="E31" i="7"/>
  <c r="C51" i="2"/>
  <c r="G31" i="7"/>
  <c r="F3" i="2"/>
  <c r="B47" i="5"/>
  <c r="B46" i="5"/>
  <c r="B48" i="5" l="1"/>
  <c r="J2" i="3" l="1"/>
  <c r="I2" i="3"/>
  <c r="E2" i="3"/>
  <c r="B18" i="8"/>
  <c r="J343" i="2" l="1"/>
  <c r="H56" i="7" l="1"/>
  <c r="G82" i="7"/>
  <c r="G73" i="7"/>
  <c r="G91" i="7"/>
  <c r="G100" i="7"/>
  <c r="G99" i="7"/>
  <c r="G101" i="7"/>
  <c r="G102" i="7"/>
  <c r="G103" i="7"/>
  <c r="G98" i="7"/>
  <c r="G92" i="7"/>
  <c r="G93" i="7"/>
  <c r="G90" i="7"/>
  <c r="G85" i="7"/>
  <c r="G81" i="7"/>
  <c r="G40" i="7" s="1"/>
  <c r="G38" i="7" s="1"/>
  <c r="G83" i="7"/>
  <c r="G84" i="7"/>
  <c r="G80" i="7"/>
  <c r="E39" i="7" s="1"/>
  <c r="E38" i="7" s="1"/>
  <c r="G75" i="7"/>
  <c r="G71" i="7"/>
  <c r="G72" i="7"/>
  <c r="G74" i="7"/>
  <c r="G70" i="7"/>
  <c r="I38" i="7" l="1"/>
  <c r="H57" i="7"/>
  <c r="H58" i="7"/>
  <c r="H59" i="7"/>
  <c r="H60" i="7"/>
  <c r="H61" i="7"/>
  <c r="H62" i="7"/>
  <c r="H63" i="7"/>
  <c r="H64" i="7"/>
  <c r="H65" i="7"/>
  <c r="J64" i="7" l="1"/>
  <c r="J62" i="7"/>
  <c r="J58" i="7"/>
  <c r="J60" i="7"/>
  <c r="J63" i="7"/>
  <c r="J59" i="7"/>
  <c r="J65" i="7"/>
  <c r="J61" i="7"/>
  <c r="J57" i="7"/>
  <c r="J56" i="7"/>
  <c r="G33" i="7" l="1"/>
  <c r="G32" i="7" s="1"/>
  <c r="G47" i="7" s="1"/>
  <c r="E33" i="7"/>
  <c r="E32" i="7" s="1"/>
  <c r="G94" i="7"/>
  <c r="G86" i="7"/>
  <c r="G76" i="7"/>
  <c r="I32" i="7" l="1"/>
  <c r="E47" i="7"/>
  <c r="I47" i="7" s="1"/>
  <c r="G51" i="2" l="1"/>
  <c r="G2" i="3" s="1"/>
  <c r="J66" i="7"/>
  <c r="K10" i="5" l="1"/>
  <c r="K9" i="5"/>
  <c r="K11" i="5" l="1"/>
  <c r="K8" i="5" l="1"/>
  <c r="K13" i="5" l="1"/>
  <c r="L7" i="5"/>
  <c r="L14" i="5"/>
  <c r="G52" i="2" l="1"/>
  <c r="H2" i="3" l="1"/>
  <c r="G53" i="2"/>
  <c r="B50" i="2" s="1"/>
  <c r="C2" i="3" l="1"/>
</calcChain>
</file>

<file path=xl/comments1.xml><?xml version="1.0" encoding="utf-8"?>
<comments xmlns="http://schemas.openxmlformats.org/spreadsheetml/2006/main">
  <authors>
    <author>Odenberg Camilla</author>
  </authors>
  <commentList>
    <comment ref="D55"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55" authorId="0" shapeId="0">
      <text>
        <r>
          <rPr>
            <b/>
            <sz val="9"/>
            <color indexed="81"/>
            <rFont val="Tahoma"/>
            <family val="2"/>
          </rPr>
          <t>Belopp:</t>
        </r>
        <r>
          <rPr>
            <sz val="9"/>
            <color indexed="81"/>
            <rFont val="Tahoma"/>
            <family val="2"/>
          </rPr>
          <t xml:space="preserve">
Ange månadslön före arbetsgivaravgifter etc.</t>
        </r>
      </text>
    </comment>
    <comment ref="F55" authorId="0" shapeId="0">
      <text>
        <r>
          <rPr>
            <b/>
            <sz val="9"/>
            <color indexed="81"/>
            <rFont val="Tahoma"/>
            <family val="2"/>
          </rPr>
          <t>Lönebikostnad:</t>
        </r>
        <r>
          <rPr>
            <sz val="9"/>
            <color indexed="81"/>
            <rFont val="Tahoma"/>
            <family val="2"/>
          </rPr>
          <t xml:space="preserve">
Kostnader som arbetsgivaravgifter, pensionsavgifter osv. Anges som påslag i %</t>
        </r>
      </text>
    </comment>
    <comment ref="G55" authorId="0" shapeId="0">
      <text>
        <r>
          <rPr>
            <b/>
            <sz val="9"/>
            <color indexed="81"/>
            <rFont val="Tahoma"/>
            <family val="2"/>
          </rPr>
          <t>Omfattning:</t>
        </r>
        <r>
          <rPr>
            <sz val="9"/>
            <color indexed="81"/>
            <rFont val="Tahoma"/>
            <family val="2"/>
          </rPr>
          <t xml:space="preserve">
Om personen arbetar heltid inom projektet, ange 100 %.</t>
        </r>
      </text>
    </comment>
    <comment ref="H55" authorId="0" shapeId="0">
      <text>
        <r>
          <rPr>
            <b/>
            <sz val="9"/>
            <color indexed="81"/>
            <rFont val="Tahoma"/>
            <family val="2"/>
          </rPr>
          <t>À pris:</t>
        </r>
        <r>
          <rPr>
            <sz val="9"/>
            <color indexed="81"/>
            <rFont val="Tahoma"/>
            <family val="2"/>
          </rPr>
          <t xml:space="preserve">
Här beräknas </t>
        </r>
        <r>
          <rPr>
            <i/>
            <sz val="9"/>
            <color indexed="81"/>
            <rFont val="Tahoma"/>
            <family val="2"/>
          </rPr>
          <t>belopp + lönekostnad i procent * omfattning</t>
        </r>
      </text>
    </comment>
    <comment ref="I55" authorId="0" shapeId="0">
      <text>
        <r>
          <rPr>
            <b/>
            <sz val="9"/>
            <color indexed="81"/>
            <rFont val="Tahoma"/>
            <family val="2"/>
          </rPr>
          <t>Antal:</t>
        </r>
        <r>
          <rPr>
            <sz val="9"/>
            <color indexed="81"/>
            <rFont val="Tahoma"/>
            <family val="2"/>
          </rPr>
          <t xml:space="preserve">
Ange antal månader som personen är planerad att arbeta i projektet det valda året. 
</t>
        </r>
        <r>
          <rPr>
            <b/>
            <sz val="9"/>
            <color indexed="81"/>
            <rFont val="Tahoma"/>
            <family val="2"/>
          </rPr>
          <t xml:space="preserve">Tips!
</t>
        </r>
        <r>
          <rPr>
            <sz val="9"/>
            <color indexed="81"/>
            <rFont val="Tahoma"/>
            <family val="2"/>
          </rPr>
          <t>För att ange flera personer med samma lön och roll och under samma år, ange antal personer i beskrivningen och summera ihop antalet timmar/månader för alla personer på raden.</t>
        </r>
      </text>
    </comment>
    <comment ref="D6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E69" authorId="0" shapeId="0">
      <text>
        <r>
          <rPr>
            <b/>
            <sz val="9"/>
            <color indexed="81"/>
            <rFont val="Tahoma"/>
            <family val="2"/>
          </rPr>
          <t xml:space="preserve">Kr/antal:
</t>
        </r>
        <r>
          <rPr>
            <sz val="9"/>
            <color indexed="81"/>
            <rFont val="Tahoma"/>
            <family val="2"/>
          </rPr>
          <t>Ex: om ni anlitar en konsult per timme, skriver ni kostnad per timme här.</t>
        </r>
      </text>
    </comment>
    <comment ref="F69" authorId="0" shapeId="0">
      <text>
        <r>
          <rPr>
            <b/>
            <sz val="9"/>
            <color indexed="81"/>
            <rFont val="Tahoma"/>
            <family val="2"/>
          </rPr>
          <t>Antal:</t>
        </r>
        <r>
          <rPr>
            <sz val="9"/>
            <color indexed="81"/>
            <rFont val="Tahoma"/>
            <family val="2"/>
          </rPr>
          <t xml:space="preserve">
Ange antal (exempelvis timmar, om ni anlitar en konsult per timme). Måste vara minst 1 för att räknas till budgeten</t>
        </r>
      </text>
    </comment>
    <comment ref="D7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79" authorId="0" shapeId="0">
      <text>
        <r>
          <rPr>
            <b/>
            <sz val="9"/>
            <color indexed="81"/>
            <rFont val="Tahoma"/>
            <family val="2"/>
          </rPr>
          <t>Antal personer:</t>
        </r>
        <r>
          <rPr>
            <sz val="9"/>
            <color indexed="81"/>
            <rFont val="Tahoma"/>
            <family val="2"/>
          </rPr>
          <t xml:space="preserve">
Ange antal. Måste vara minst 1 för att räknas till budgeten</t>
        </r>
      </text>
    </comment>
    <comment ref="C89" authorId="0" shapeId="0">
      <text>
        <r>
          <rPr>
            <b/>
            <sz val="9"/>
            <color indexed="81"/>
            <rFont val="Tahoma"/>
            <family val="2"/>
          </rPr>
          <t xml:space="preserve">Beskriv användning: </t>
        </r>
        <r>
          <rPr>
            <sz val="9"/>
            <color indexed="81"/>
            <rFont val="Tahoma"/>
            <family val="2"/>
          </rPr>
          <t>Ange ex inköp av utrustning eller materiel  samt beskrivning av vad som avses och vad den ska användas till i projektet</t>
        </r>
      </text>
    </comment>
    <comment ref="D89"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89" authorId="0" shapeId="0">
      <text>
        <r>
          <rPr>
            <b/>
            <sz val="9"/>
            <color indexed="81"/>
            <rFont val="Tahoma"/>
            <family val="2"/>
          </rPr>
          <t xml:space="preserve">Nyttjandegrad (%):
</t>
        </r>
        <r>
          <rPr>
            <sz val="9"/>
            <color indexed="81"/>
            <rFont val="Tahoma"/>
            <family val="2"/>
          </rPr>
          <t xml:space="preserve">Skriv 100 % om inventarien endast används inom ramen för det här projektet och under hela sin avskrivningstid, ange annars en lägre nyttjandegrad. 
</t>
        </r>
        <r>
          <rPr>
            <i/>
            <sz val="9"/>
            <color indexed="81"/>
            <rFont val="Tahoma"/>
            <family val="2"/>
          </rPr>
          <t>Ex. ange nyttjandegrad 50 % för en inventarie med avskrivningstid på 4 år används endast inom projektet i 2 år och som efter projektets slut används i annan verksamhet i ytterligare 2 år.</t>
        </r>
      </text>
    </comment>
    <comment ref="C97" authorId="0" shapeId="0">
      <text>
        <r>
          <rPr>
            <b/>
            <sz val="9"/>
            <color indexed="81"/>
            <rFont val="Tahoma"/>
            <family val="2"/>
          </rPr>
          <t xml:space="preserve">Typ av kostnad: </t>
        </r>
        <r>
          <rPr>
            <sz val="9"/>
            <color indexed="81"/>
            <rFont val="Tahoma"/>
            <family val="2"/>
          </rPr>
          <t xml:space="preserve">Ange ex inköp av utrustning eller materiel  samt beskrivning av vad som avses, eller hyra av extern lokal samt syfte med förhyrning
</t>
        </r>
      </text>
    </comment>
    <comment ref="D97" authorId="0" shapeId="0">
      <text>
        <r>
          <rPr>
            <b/>
            <sz val="9"/>
            <color indexed="81"/>
            <rFont val="Tahoma"/>
            <family val="2"/>
          </rPr>
          <t>ÅR:</t>
        </r>
        <r>
          <rPr>
            <sz val="9"/>
            <color indexed="81"/>
            <rFont val="Tahoma"/>
            <family val="2"/>
          </rPr>
          <t xml:space="preserve">
Ange det år till vilket kostnaden hör; så visas den i budgettabellen ovan. Om samma kostnad förekommer under flera år, fyller ni i en rad per år.</t>
        </r>
      </text>
    </comment>
    <comment ref="F97" authorId="0" shapeId="0">
      <text>
        <r>
          <rPr>
            <b/>
            <sz val="9"/>
            <color indexed="81"/>
            <rFont val="Tahoma"/>
            <family val="2"/>
          </rPr>
          <t>Antal:</t>
        </r>
        <r>
          <rPr>
            <sz val="9"/>
            <color indexed="81"/>
            <rFont val="Tahoma"/>
            <family val="2"/>
          </rPr>
          <t xml:space="preserve">
Ange antal. Måste vara minst 1 för att räknas till budgeten</t>
        </r>
      </text>
    </comment>
  </commentList>
</comments>
</file>

<file path=xl/sharedStrings.xml><?xml version="1.0" encoding="utf-8"?>
<sst xmlns="http://schemas.openxmlformats.org/spreadsheetml/2006/main" count="403" uniqueCount="283">
  <si>
    <t>Kontaktpersonens namn:</t>
  </si>
  <si>
    <t>Kontaktperson mejl</t>
  </si>
  <si>
    <t>Projektplan för myndigheter</t>
  </si>
  <si>
    <t>Myndighet</t>
  </si>
  <si>
    <t>1. PROJEKTÖVERSIKT</t>
  </si>
  <si>
    <t>1.1 Kontaktuppgifter</t>
  </si>
  <si>
    <t>Sökande myndighet:</t>
  </si>
  <si>
    <t>Telefonnummer till kontaktperson:</t>
  </si>
  <si>
    <t>E-post till kontaktperson:</t>
  </si>
  <si>
    <t>1.2. Projekttitel</t>
  </si>
  <si>
    <t>Energiförsörjning</t>
  </si>
  <si>
    <t>Transporter</t>
  </si>
  <si>
    <t>(Klicka här för att välja i rullistan)</t>
  </si>
  <si>
    <t>Annat</t>
  </si>
  <si>
    <t>2. PROJEKTETS FÖRUTSÄTTNINGAR</t>
  </si>
  <si>
    <t>Tidpunkt (ungefärlig)</t>
  </si>
  <si>
    <t>4.1 Finansieringsprinciper</t>
  </si>
  <si>
    <t>Kryssrutor:</t>
  </si>
  <si>
    <t>Kommuner</t>
  </si>
  <si>
    <t>Regioner</t>
  </si>
  <si>
    <t>Länsstyrelser</t>
  </si>
  <si>
    <t>Näringsliv</t>
  </si>
  <si>
    <t>Centrala myndigheter</t>
  </si>
  <si>
    <t>Frivilligorganisationer</t>
  </si>
  <si>
    <t>Allmänheten</t>
  </si>
  <si>
    <t>Klicka här för att komma direkt till budgeten.</t>
  </si>
  <si>
    <t>Klicka här för att komma direkt till bilagan om övning.</t>
  </si>
  <si>
    <t>Postadress:</t>
  </si>
  <si>
    <t>Samhällets informations- och cybersäkerhet</t>
  </si>
  <si>
    <t>Förmåga till säker  och robust kommunikation</t>
  </si>
  <si>
    <t>Förändrad hotbild inom CBRNE</t>
  </si>
  <si>
    <t>Allmänhetens beredskap inför olyckor, kriser och krig</t>
  </si>
  <si>
    <t>Fortsätt till del 2.3 i ansökan för att beskriva det behov ni ser av projektet och var det finns dokumenterat.</t>
  </si>
  <si>
    <t>Förmåga till aktörsgemensam hantering i gråzon och höjd beredskap</t>
  </si>
  <si>
    <t>Förmåga att hantera säkerhetsskyddsklassificerade uppgifter</t>
  </si>
  <si>
    <t>Välj övergripande utvecklingsområde i listan. Om projektet ligger inom ramen för flera områden väljer ni det som passar bäst:</t>
  </si>
  <si>
    <t>Hänvisa till numret på den prioriterade åtgärd som det här projektet hör till (exempelvis 1.1 osv). Om projektet passar in under flera åtgärder kan ni hänvisa till samtliga åtgärder.</t>
  </si>
  <si>
    <t>Klicka här för att komma tillbaka till projektplanen</t>
  </si>
  <si>
    <t>Hänvisa i textrutan nedan till det aktuella tillägget</t>
  </si>
  <si>
    <t>Projekttitel</t>
  </si>
  <si>
    <t>Ordning och säkerhet</t>
  </si>
  <si>
    <t>Skydd av civilbefolkningen</t>
  </si>
  <si>
    <t>Hälso- och sjukvård och omsorg</t>
  </si>
  <si>
    <t>Livsmedel och dricksvatten</t>
  </si>
  <si>
    <t>Finansiell beredskap</t>
  </si>
  <si>
    <t>Elektroniska kommunikationer och post</t>
  </si>
  <si>
    <t>Annat (lämna kommentar)</t>
  </si>
  <si>
    <t>Kryssrutor - ingångsvärden</t>
  </si>
  <si>
    <t>Projektet kopplar inte till inriktningen</t>
  </si>
  <si>
    <t>(Välj i rullistan)</t>
  </si>
  <si>
    <t>(Välj i listan)</t>
  </si>
  <si>
    <t>Aktör</t>
  </si>
  <si>
    <t>Delaktighet, ange hur</t>
  </si>
  <si>
    <t>Vidtalad?</t>
  </si>
  <si>
    <t>Hela projektperioden</t>
  </si>
  <si>
    <t>Befattning</t>
  </si>
  <si>
    <t>ÅR</t>
  </si>
  <si>
    <t>Ange år</t>
  </si>
  <si>
    <t>Antal</t>
  </si>
  <si>
    <t>Summa</t>
  </si>
  <si>
    <t>Telefonnummer till behörig:</t>
  </si>
  <si>
    <t>Webbutbildningar - Ekonomistyrningsverket (esv.se)</t>
  </si>
  <si>
    <t>Länk till Verksamhetslogik - Ekonomistyrningsverket (esv.se) och vägledningen (2016:31)</t>
  </si>
  <si>
    <t>4. PROJEKTETS GENOMFÖRANDE</t>
  </si>
  <si>
    <t xml:space="preserve">Innan ni skickar in er ansökan ska ni fylla i budgeten, se fliken "Budget" i detta dokument. </t>
  </si>
  <si>
    <t>PROJEKTBUDGET</t>
  </si>
  <si>
    <t>Antal personer</t>
  </si>
  <si>
    <t>Kr/person</t>
  </si>
  <si>
    <t>Ange resmål, syfte, resenär</t>
  </si>
  <si>
    <t>Typ av kostnad och beskrivning av tjänst</t>
  </si>
  <si>
    <t>Lönebikostnad (%)</t>
  </si>
  <si>
    <t>Omfattning (%)</t>
  </si>
  <si>
    <t>Total sökt kostnad per år</t>
  </si>
  <si>
    <t>Anskaffnings-värde</t>
  </si>
  <si>
    <t>Nyttjandegrad (%)</t>
  </si>
  <si>
    <t>Typ av kostnad och beskrivning av syftet</t>
  </si>
  <si>
    <t>Kr/antal</t>
  </si>
  <si>
    <r>
      <t xml:space="preserve">Startdatum </t>
    </r>
    <r>
      <rPr>
        <sz val="11.5"/>
        <color theme="1"/>
        <rFont val="Garamond"/>
        <family val="1"/>
      </rPr>
      <t>(åååå-mm-dd)</t>
    </r>
  </si>
  <si>
    <r>
      <t xml:space="preserve">Slutdatum </t>
    </r>
    <r>
      <rPr>
        <sz val="11.5"/>
        <color theme="1"/>
        <rFont val="Garamond"/>
        <family val="1"/>
      </rPr>
      <t>(åååå-mm-dd)</t>
    </r>
  </si>
  <si>
    <t xml:space="preserve">projektet behöver ta hänsyn till? </t>
  </si>
  <si>
    <t>projektet ska kunna genomföras?</t>
  </si>
  <si>
    <t>Månadslön</t>
  </si>
  <si>
    <t>Antal mån (under valt år)</t>
  </si>
  <si>
    <t>5. BUDGET</t>
  </si>
  <si>
    <t>5.1 Intyga att finansieringsprinciperna följs</t>
  </si>
  <si>
    <t>Namn på behörig tjänsteperson:</t>
  </si>
  <si>
    <t>Titel på behörig tjänsteperson:</t>
  </si>
  <si>
    <t>Kontaktperson + tel.</t>
  </si>
  <si>
    <t>Samverkanspartner</t>
  </si>
  <si>
    <t>Egna myndigheten</t>
  </si>
  <si>
    <r>
      <t xml:space="preserve">Ange i stora drag de aktiviteter som krävs för att uppnå förväntade prestationer i projektet och när i tid som ni planerar att genomföra varje aktivitet.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 infoga nya rader</t>
    </r>
    <r>
      <rPr>
        <sz val="11.5"/>
        <color theme="1"/>
        <rFont val="Garamond"/>
        <family val="1"/>
      </rPr>
      <t>.</t>
    </r>
  </si>
  <si>
    <r>
      <t xml:space="preserve">Ange aktörerna med vilka ni samverkar inom projektet och en kontaktperson som MSB kan ta kontakt med. Bekräfta också att berörd aktör är vidtalad. Tänk på att resultatet oftast blir bättre om målgruppen är aktivt involverad i projektet. 
</t>
    </r>
    <r>
      <rPr>
        <b/>
        <u/>
        <sz val="11.5"/>
        <color theme="1"/>
        <rFont val="Garamond"/>
        <family val="1"/>
      </rPr>
      <t>OBS!</t>
    </r>
    <r>
      <rPr>
        <sz val="11.5"/>
        <color theme="1"/>
        <rFont val="Garamond"/>
        <family val="1"/>
      </rPr>
      <t xml:space="preserve"> Om er beskrivning av en aktivitet blir längre än den mängd text som kan visas i rutan kan ni </t>
    </r>
    <r>
      <rPr>
        <b/>
        <sz val="11.5"/>
        <color theme="1"/>
        <rFont val="Garamond"/>
        <family val="1"/>
      </rPr>
      <t>förstora raden</t>
    </r>
    <r>
      <rPr>
        <sz val="11.5"/>
        <color theme="1"/>
        <rFont val="Garamond"/>
        <family val="1"/>
      </rPr>
      <t xml:space="preserve"> genom att dra i skiljelinjen mellan radnumren till vänster </t>
    </r>
    <r>
      <rPr>
        <b/>
        <sz val="11.5"/>
        <color theme="1"/>
        <rFont val="Garamond"/>
        <family val="1"/>
      </rPr>
      <t>eller</t>
    </r>
    <r>
      <rPr>
        <sz val="11.5"/>
        <color theme="1"/>
        <rFont val="Garamond"/>
        <family val="1"/>
      </rPr>
      <t xml:space="preserve"> </t>
    </r>
    <r>
      <rPr>
        <b/>
        <sz val="11.5"/>
        <color theme="1"/>
        <rFont val="Garamond"/>
        <family val="1"/>
      </rPr>
      <t>infoga</t>
    </r>
    <r>
      <rPr>
        <sz val="11.5"/>
        <color theme="1"/>
        <rFont val="Garamond"/>
        <family val="1"/>
      </rPr>
      <t xml:space="preserve"> </t>
    </r>
    <r>
      <rPr>
        <b/>
        <sz val="11.5"/>
        <color theme="1"/>
        <rFont val="Garamond"/>
        <family val="1"/>
      </rPr>
      <t>nya</t>
    </r>
    <r>
      <rPr>
        <sz val="11.5"/>
        <color theme="1"/>
        <rFont val="Garamond"/>
        <family val="1"/>
      </rPr>
      <t xml:space="preserve"> </t>
    </r>
    <r>
      <rPr>
        <b/>
        <sz val="11.5"/>
        <color theme="1"/>
        <rFont val="Garamond"/>
        <family val="1"/>
      </rPr>
      <t>rader.</t>
    </r>
  </si>
  <si>
    <t>Anläggningstillgång</t>
  </si>
  <si>
    <t>Övriga kostnad</t>
  </si>
  <si>
    <t>Resa och logi</t>
  </si>
  <si>
    <t>5.3 Extern tjänst</t>
  </si>
  <si>
    <r>
      <t xml:space="preserve">5.4 Resa och logi </t>
    </r>
    <r>
      <rPr>
        <sz val="10"/>
        <color theme="1"/>
        <rFont val="Century Gothic"/>
        <family val="2"/>
        <scheme val="major"/>
      </rPr>
      <t>(ange en resa per rad)</t>
    </r>
  </si>
  <si>
    <r>
      <t xml:space="preserve">5.6 Övrig kostnad </t>
    </r>
    <r>
      <rPr>
        <sz val="10"/>
        <color theme="1"/>
        <rFont val="Century Gothic"/>
        <family val="2"/>
        <scheme val="major"/>
      </rPr>
      <t>(hyra extern lokal, förbrukningsmateriel och andra kostnader som inte passar under övriga kategorier)</t>
    </r>
  </si>
  <si>
    <t>Var uppstår kostnaden?</t>
  </si>
  <si>
    <t>Beskriv anskaffning och användning</t>
  </si>
  <si>
    <t>Lönekostnad</t>
  </si>
  <si>
    <t>à pris (per mån)</t>
  </si>
  <si>
    <t>Extern tjänst/sakkunskap</t>
  </si>
  <si>
    <r>
      <t xml:space="preserve">Enligt finansieringsprinciperna ska sökande myndighet </t>
    </r>
    <r>
      <rPr>
        <b/>
        <sz val="11.5"/>
        <color theme="1"/>
        <rFont val="Garamond"/>
        <family val="1"/>
      </rPr>
      <t>redogöra för den fortsatta finansieringen efter projektavslut</t>
    </r>
    <r>
      <rPr>
        <sz val="11.5"/>
        <color theme="1"/>
        <rFont val="Garamond"/>
        <family val="1"/>
      </rPr>
      <t>. Var därför tydlig med vem/vilka som ansvarar för kostnaden samt hantering av eventuell risk om kostnaden inte kan tillgodoses efter projektavslut.</t>
    </r>
  </si>
  <si>
    <t>Aktör som deltar i övningen</t>
  </si>
  <si>
    <t>Beskriv översiktligt bemanning av de viktigaste projektrollerna. Dessa ska tydligt framgå i budgeten om de finansieras med sökta medel.</t>
  </si>
  <si>
    <t>Hur/i vilken omfattning ska aktören delta?</t>
  </si>
  <si>
    <t>Aktör som ansvarar för övningen</t>
  </si>
  <si>
    <r>
      <rPr>
        <b/>
        <sz val="11.5"/>
        <color theme="1"/>
        <rFont val="Garamond"/>
        <family val="1"/>
      </rPr>
      <t xml:space="preserve">Hur ska ni ta hand om de erfarenheter, kunskapar, lärdomar som övningen ger? </t>
    </r>
    <r>
      <rPr>
        <sz val="11.5"/>
        <color theme="1"/>
        <rFont val="Garamond"/>
        <family val="1"/>
      </rPr>
      <t>Exempel: ta fram en åtgärdsplan.</t>
    </r>
  </si>
  <si>
    <r>
      <t>5.2. Lönekostnad</t>
    </r>
    <r>
      <rPr>
        <sz val="12"/>
        <color theme="1"/>
        <rFont val="Century Gothic"/>
        <family val="2"/>
        <scheme val="major"/>
      </rPr>
      <t xml:space="preserve"> </t>
    </r>
    <r>
      <rPr>
        <sz val="10"/>
        <color theme="1"/>
        <rFont val="Century Gothic"/>
        <family val="2"/>
        <scheme val="major"/>
      </rPr>
      <t>(du kan byta från lön för egen personal till lön för personal hos samverkanspartner genom att välja alternativ i första kolumnen)</t>
    </r>
  </si>
  <si>
    <t>Vad är det som ska övas och hur? Hur kopplar övningen till övningsinriktningen?</t>
  </si>
  <si>
    <r>
      <t xml:space="preserve">Den här delen fyller ni i om ert sökta utvecklingsprojekt innehåller en eller flera övningar. Följande förutsättningar gäller för att kunna beviljas medel:
• Att det är en samverkansövning med flera aktörer.
• Att samtliga samverkande aktörer är vidtalade och har bekräftat sitt deltagande. 
• Övningen ska omfatta minst ett område/en aspekt inom gällande övningsinriktning.
• Att det finns ett tydligt syfte med övningen.
• Att det finns en plan eller inriktning för utvärdering och erfarenhetshantering (dvs hur resultaten ska tas om hand efter övningen).
</t>
    </r>
    <r>
      <rPr>
        <b/>
        <sz val="11.5"/>
        <color theme="1"/>
        <rFont val="Garamond"/>
        <family val="1"/>
      </rPr>
      <t xml:space="preserve">Om ni har behov av flera övningsbilagor för att dokumentera flera övningar </t>
    </r>
    <r>
      <rPr>
        <sz val="11.5"/>
        <color theme="1"/>
        <rFont val="Garamond"/>
        <family val="1"/>
      </rPr>
      <t>kan ni högerklicka på fliken "Bilaga för övning" och sen välja "Flytta eller kopiera..." och kryssa i rutan "Skapa en kopia" innan ni klickar på OK. Då kopieras det valda bladet.</t>
    </r>
  </si>
  <si>
    <t>Projektledare och utvärderingsledare bör vara bemannad av sökande aktör(er), inte konsulter, i syfte att främja utvecklingen av myndighetens förmågor.</t>
  </si>
  <si>
    <t>Om er projektplan innehåller ett eller flera övningsmoment ska ni även fylla i fliken "Bilaga för övning".</t>
  </si>
  <si>
    <t>6. Bilaga till projektplan: Övning</t>
  </si>
  <si>
    <t>3. PROJEKTETS RESULTAT</t>
  </si>
  <si>
    <t>1.3 Tidplan</t>
  </si>
  <si>
    <r>
      <rPr>
        <b/>
        <sz val="11.5"/>
        <color theme="1"/>
        <rFont val="Garamond"/>
        <family val="1"/>
      </rPr>
      <t>Kontaktperson</t>
    </r>
    <r>
      <rPr>
        <sz val="11.5"/>
        <color theme="1"/>
        <rFont val="Garamond"/>
        <family val="1"/>
      </rPr>
      <t xml:space="preserve"> är den som kan svara på frågor om projektansökan. </t>
    </r>
    <r>
      <rPr>
        <b/>
        <sz val="11.5"/>
        <color theme="1"/>
        <rFont val="Garamond"/>
        <family val="1"/>
      </rPr>
      <t>Behörig tjänsteperson</t>
    </r>
    <r>
      <rPr>
        <sz val="11.5"/>
        <color theme="1"/>
        <rFont val="Garamond"/>
        <family val="1"/>
      </rPr>
      <t xml:space="preserve"> är den som intygar uppgifterna i ansökan på sökande myndighets uppdrag och skriver under ansökan (se separat blankett).</t>
    </r>
  </si>
  <si>
    <t>Del 1 - Projektöversikt</t>
  </si>
  <si>
    <t>Del 3 - Projektets resultat</t>
  </si>
  <si>
    <t>Del 5 - Budget (separat flik)</t>
  </si>
  <si>
    <t>Del 6 - Bilaga Övning (separat flik)</t>
  </si>
  <si>
    <t>Sammanfattning och beskrivning av nuläget samt önskat läge när projektet är slutfört. Grundläggande info som kontaktuppgifter, tidplan, koppling till behovsgrund.</t>
  </si>
  <si>
    <t>Del 2 - Projektets förutsättningar</t>
  </si>
  <si>
    <t>Blankettens struktur</t>
  </si>
  <si>
    <t>Redovisning av övningsaktiviteter som ingår i projektet. Fylls bara i om projektet innehåller övningar/övningsaktiviteter.</t>
  </si>
  <si>
    <t>Motivering varför projektet inte är eget ansvar, vilka aktörer som är målgrupp och hur de ska ta del av projetket och dess resultat. Här redogörs också för koppling till annan verksamhet, omhändertagande av tidigare erfarenheter samt risker och framgångsfaktorer.</t>
  </si>
  <si>
    <t>Tekniska tips</t>
  </si>
  <si>
    <t>a)                            b)</t>
  </si>
  <si>
    <t xml:space="preserve">I del 4 beskriver ni projektets aktiviteter och redogör för samverkande aktörer.
</t>
  </si>
  <si>
    <r>
      <t xml:space="preserve">1.4 Summa sökt ersättning </t>
    </r>
    <r>
      <rPr>
        <sz val="10"/>
        <color theme="1"/>
        <rFont val="Century Gothic"/>
        <family val="2"/>
        <scheme val="major"/>
      </rPr>
      <t xml:space="preserve"> (visas automatiskt när ni fyllt i budgetfliken)</t>
    </r>
  </si>
  <si>
    <t>1.5 Sammanfattning av projektet</t>
  </si>
  <si>
    <t>1.7 Vilket behov ligger till grund för projektet?</t>
  </si>
  <si>
    <t>2.1 Motivera varför projektet ska finansieras med anslag 2:4 och inte i ordinarie verksamhet</t>
  </si>
  <si>
    <t>3.1 Beskriv nuläget</t>
  </si>
  <si>
    <t>3.2 Beskriv projektets prestationer: vad förväntas projektet leverera?</t>
  </si>
  <si>
    <t>3.3 Vilka effekter på beredskap förväntas projektet leda till?</t>
  </si>
  <si>
    <r>
      <t xml:space="preserve">3.3.1 Effekter på kort sikt </t>
    </r>
    <r>
      <rPr>
        <sz val="9"/>
        <color theme="1"/>
        <rFont val="Century Gothic"/>
        <family val="2"/>
        <scheme val="major"/>
      </rPr>
      <t>(som prestationerna leder till):</t>
    </r>
  </si>
  <si>
    <t>3.4 Hur ska projektet följas upp?</t>
  </si>
  <si>
    <t>3.5 Plan för implementering och spridning av resultatet:</t>
  </si>
  <si>
    <r>
      <t xml:space="preserve">3.6 Vilka framtida förvaltningskostnader väntas projektet generera? </t>
    </r>
    <r>
      <rPr>
        <sz val="11.5"/>
        <color theme="1"/>
        <rFont val="Garamond"/>
        <family val="1"/>
      </rPr>
      <t>Om inga, ange det och förklara.</t>
    </r>
  </si>
  <si>
    <t>Skriv svaret här:</t>
  </si>
  <si>
    <r>
      <rPr>
        <b/>
        <sz val="11.5"/>
        <color theme="1"/>
        <rFont val="Garamond"/>
        <family val="1"/>
      </rPr>
      <t>Ge förslag på minst en indikator</t>
    </r>
    <r>
      <rPr>
        <sz val="11.5"/>
        <color theme="1"/>
        <rFont val="Garamond"/>
        <family val="1"/>
      </rPr>
      <t xml:space="preserve"> som kan användas för att följa upp projektets prestationer som ni angett i fråga 3.3 och/eller effekter på samhällets samlade beredskap i fråga 3.4. Indikatorerna kommer vid beviljat projekt att följas upp i samband med er verksamhetsuppföljning och vid dialoger under projekttiden. Typ och antal indikatorer bestämmer ni själva utifrån projektets karaktär.
</t>
    </r>
    <r>
      <rPr>
        <b/>
        <sz val="11.5"/>
        <color theme="1"/>
        <rFont val="Garamond"/>
        <family val="1"/>
      </rPr>
      <t xml:space="preserve">Exempel på indikatorer för prestationer: </t>
    </r>
    <r>
      <rPr>
        <sz val="11.5"/>
        <color theme="1"/>
        <rFont val="Garamond"/>
        <family val="1"/>
      </rPr>
      <t xml:space="preserve">antal genomförda utbildningstillfällen, övade aktörer/deltagare, antal informationsträffar, genomförda tester osv, beroende på vad projektet ska leverera.
</t>
    </r>
    <r>
      <rPr>
        <b/>
        <sz val="11.5"/>
        <color theme="1"/>
        <rFont val="Garamond"/>
        <family val="1"/>
      </rPr>
      <t>Exempel på indikatorer för effekter: e</t>
    </r>
    <r>
      <rPr>
        <sz val="11.5"/>
        <color theme="1"/>
        <rFont val="Garamond"/>
        <family val="1"/>
      </rPr>
      <t xml:space="preserve">tt projekt vars prestation är att ta fram en handbok eller vägledning skulle exempelvis kunna mäta hur många som </t>
    </r>
    <r>
      <rPr>
        <i/>
        <sz val="11.5"/>
        <color theme="1"/>
        <rFont val="Garamond"/>
        <family val="1"/>
      </rPr>
      <t>1) känner till vägledningen</t>
    </r>
    <r>
      <rPr>
        <sz val="11.5"/>
        <color theme="1"/>
        <rFont val="Garamond"/>
        <family val="1"/>
      </rPr>
      <t xml:space="preserve">, </t>
    </r>
    <r>
      <rPr>
        <i/>
        <sz val="11.5"/>
        <color theme="1"/>
        <rFont val="Garamond"/>
        <family val="1"/>
      </rPr>
      <t>2) har läst vägledningen</t>
    </r>
    <r>
      <rPr>
        <sz val="11.5"/>
        <color theme="1"/>
        <rFont val="Garamond"/>
        <family val="1"/>
      </rPr>
      <t xml:space="preserve">, och </t>
    </r>
    <r>
      <rPr>
        <i/>
        <sz val="11.5"/>
        <color theme="1"/>
        <rFont val="Garamond"/>
        <family val="1"/>
      </rPr>
      <t>3) har använt vägledningen vid en övning.</t>
    </r>
  </si>
  <si>
    <t xml:space="preserve">4.1 Omfattar projektet en egeninitierad övning eller övningsmoment? </t>
  </si>
  <si>
    <t>4.2 Aktivitetsplan</t>
  </si>
  <si>
    <t>Resultaten utgörs av prestationer och effekter. Här redogörs också för uppföljning med hjälp av indikatorer och framtida implementering samt finansiering.</t>
  </si>
  <si>
    <t>Här listas den verksamhet som ska genomföras inom ramen för projektet och vilka aktörer som ingår i samverkan.</t>
  </si>
  <si>
    <t>Redovisning av sökt ersättning.</t>
  </si>
  <si>
    <t>Del 4 - Projektets genomförande</t>
  </si>
  <si>
    <t>4.3 Vilka aktörer samverkar ni med i projektet och hur?</t>
  </si>
  <si>
    <r>
      <t xml:space="preserve">3.3.2 Effekter på medellång och lång sikt </t>
    </r>
    <r>
      <rPr>
        <sz val="9"/>
        <color theme="1"/>
        <rFont val="Century Gothic"/>
        <family val="2"/>
        <scheme val="major"/>
      </rPr>
      <t>(som de kortsiktiga effekterna leder till):</t>
    </r>
  </si>
  <si>
    <r>
      <t xml:space="preserve">Effekter på kort sikt förväntas ske som en följd av prestationerna. 
</t>
    </r>
    <r>
      <rPr>
        <i/>
        <sz val="11.5"/>
        <color theme="1"/>
        <rFont val="Garamond"/>
        <family val="1"/>
      </rPr>
      <t xml:space="preserve">Exempel: den kortsiktiga effekten av ett projekt som tagit fram en vägledning (prestation) vara att målgrupperna för vägledningen och de som deltagit i referensgrupper har fått ökad kunskap på området. </t>
    </r>
  </si>
  <si>
    <t>Resurser</t>
  </si>
  <si>
    <t>(vad behövs för att genomföra projektet)</t>
  </si>
  <si>
    <t>Aktiviteter</t>
  </si>
  <si>
    <t>(vilken verksamhet/vilka uppgifter utförs i projektet)</t>
  </si>
  <si>
    <t>Prestationer</t>
  </si>
  <si>
    <t>Effekt, kort sikt</t>
  </si>
  <si>
    <t>(vad väntas prestationerna leda till)</t>
  </si>
  <si>
    <t>Effekt, medellång sikt</t>
  </si>
  <si>
    <t>Effekt, lång sikt</t>
  </si>
  <si>
    <t>Slutmål</t>
  </si>
  <si>
    <t>Projektledare</t>
  </si>
  <si>
    <t>Projektgrupp</t>
  </si>
  <si>
    <t>Referensgrupp</t>
  </si>
  <si>
    <t>Möten (referensgrupp)</t>
  </si>
  <si>
    <t>Kunskapsinhämtning</t>
  </si>
  <si>
    <t>Skriva vägledning</t>
  </si>
  <si>
    <t>Utforma information/utbildningar om vägledningen.</t>
  </si>
  <si>
    <t> En publicerad vägledning</t>
  </si>
  <si>
    <t>Spridningsaktiviteter (information/utbildning i vägledningen)</t>
  </si>
  <si>
    <t>Ökad kunskap hos gruppen som arbetar med vägledningen, erfarenhetsutbyte</t>
  </si>
  <si>
    <t>Ökad kunskap hos målgrupperna som får stöd i att använda vägledningen</t>
  </si>
  <si>
    <t>Målgrupperna tar fram nya rutiner och beredskapsplaner utifrån vägledningen</t>
  </si>
  <si>
    <t>Övningar i de nya rutinerna genomförs</t>
  </si>
  <si>
    <t>Långsiktig och systematiskt hantering av det vägledningen omfattar finns på plats</t>
  </si>
  <si>
    <t>Samhällets beredskap har stärkts</t>
  </si>
  <si>
    <t>Effekt på längre sikt</t>
  </si>
  <si>
    <t>(vad leder aktiviteterna till dvs vad ska projektet leverera)</t>
  </si>
  <si>
    <t>(övergripande, önskat framtida tillstånd)</t>
  </si>
  <si>
    <t>(vad väntas effekterna på medellång sikt leda till)</t>
  </si>
  <si>
    <t>(vad väntas de kortsiktiga effekterna leda till)</t>
  </si>
  <si>
    <r>
      <t xml:space="preserve">Del 3 använder begrepp och uttryck från </t>
    </r>
    <r>
      <rPr>
        <b/>
        <sz val="11.5"/>
        <color theme="1"/>
        <rFont val="Garamond"/>
        <family val="1"/>
      </rPr>
      <t>verksamhetslogik</t>
    </r>
    <r>
      <rPr>
        <sz val="11.5"/>
        <color theme="1"/>
        <rFont val="Garamond"/>
        <family val="1"/>
      </rPr>
      <t xml:space="preserve">. Verksamhetslogik är ett systematiskt sätt att beskriva verksamheters förutsättningar, genomförande och väntade effekter (ESV 2016:31). </t>
    </r>
    <r>
      <rPr>
        <b/>
        <sz val="11.5"/>
        <color theme="1"/>
        <rFont val="Garamond"/>
        <family val="1"/>
      </rPr>
      <t>Resurser</t>
    </r>
    <r>
      <rPr>
        <sz val="11.5"/>
        <color theme="1"/>
        <rFont val="Garamond"/>
        <family val="1"/>
      </rPr>
      <t xml:space="preserve"> är det som behövs för att genomföra projektet, ni redovisar de resurser ni söker ersättning för på fliken Budget. </t>
    </r>
    <r>
      <rPr>
        <b/>
        <sz val="11.5"/>
        <color theme="1"/>
        <rFont val="Garamond"/>
        <family val="1"/>
      </rPr>
      <t>Aktiviteter</t>
    </r>
    <r>
      <rPr>
        <sz val="11.5"/>
        <color theme="1"/>
        <rFont val="Garamond"/>
        <family val="1"/>
      </rPr>
      <t xml:space="preserve"> är den verksamhet som bedrivs inom ramen för det aktuella projektet, de kommer ni att beskriva i del 4 i ansökan. I den här delen redogör ni för projektets </t>
    </r>
    <r>
      <rPr>
        <b/>
        <sz val="11.5"/>
        <color theme="1"/>
        <rFont val="Garamond"/>
        <family val="1"/>
      </rPr>
      <t>prestationer,</t>
    </r>
    <r>
      <rPr>
        <sz val="11.5"/>
        <color theme="1"/>
        <rFont val="Garamond"/>
        <family val="1"/>
      </rPr>
      <t xml:space="preserve"> det vill säga de leveranser som projektet ska prestera, och projektets väntade </t>
    </r>
    <r>
      <rPr>
        <b/>
        <sz val="11.5"/>
        <color theme="1"/>
        <rFont val="Garamond"/>
        <family val="1"/>
      </rPr>
      <t>effekter på kort och längre sikt</t>
    </r>
    <r>
      <rPr>
        <sz val="11.5"/>
        <color theme="1"/>
        <rFont val="Garamond"/>
        <family val="1"/>
      </rPr>
      <t xml:space="preserve"> för att visa på hur projektet bidrar till att stärka samhällets beredskap som utgör </t>
    </r>
    <r>
      <rPr>
        <b/>
        <sz val="11.5"/>
        <color theme="1"/>
        <rFont val="Garamond"/>
        <family val="1"/>
      </rPr>
      <t xml:space="preserve">slutmålet. </t>
    </r>
    <r>
      <rPr>
        <sz val="11.5"/>
        <color theme="1"/>
        <rFont val="Garamond"/>
        <family val="1"/>
      </rPr>
      <t>Prestationerna och effekterna utgör projektets resultat. Se även fliken "</t>
    </r>
    <r>
      <rPr>
        <b/>
        <sz val="11.5"/>
        <color theme="1"/>
        <rFont val="Garamond"/>
        <family val="1"/>
      </rPr>
      <t>Exempel verksamhetslogik</t>
    </r>
    <r>
      <rPr>
        <sz val="11.5"/>
        <color theme="1"/>
        <rFont val="Garamond"/>
        <family val="1"/>
      </rPr>
      <t>" i denna fil.
På ESV:s webbsida finns en vägledning och en webbutbildning i verksamhetslogik (länk nedan) och ovan en översiktlig figur över hur de olika delarna hänger ihop. Använd gärna "Sorteringstabellen" i vägledningen (tabell 4.1) som stöd för att visualisera er verksamhetslogik..</t>
    </r>
  </si>
  <si>
    <r>
      <rPr>
        <b/>
        <sz val="11"/>
        <color theme="1"/>
        <rFont val="Arial"/>
        <family val="2"/>
        <scheme val="minor"/>
      </rPr>
      <t>Gör textrutorna större så att all text blir synlig</t>
    </r>
    <r>
      <rPr>
        <sz val="11"/>
        <color theme="1"/>
        <rFont val="Arial"/>
        <family val="2"/>
        <scheme val="minor"/>
      </rPr>
      <t xml:space="preserve"> genom att antingen:
</t>
    </r>
    <r>
      <rPr>
        <b/>
        <sz val="11"/>
        <color theme="1"/>
        <rFont val="Arial"/>
        <family val="2"/>
        <scheme val="minor"/>
      </rPr>
      <t>a)</t>
    </r>
    <r>
      <rPr>
        <sz val="11"/>
        <color theme="1"/>
        <rFont val="Arial"/>
        <family val="2"/>
        <scheme val="minor"/>
      </rPr>
      <t xml:space="preserve"> dra i skiljelinjen mellan två rader för att göra raden tjockare
eller
</t>
    </r>
    <r>
      <rPr>
        <b/>
        <sz val="11"/>
        <color theme="1"/>
        <rFont val="Arial"/>
        <family val="2"/>
        <scheme val="minor"/>
      </rPr>
      <t>b)</t>
    </r>
    <r>
      <rPr>
        <sz val="11"/>
        <color theme="1"/>
        <rFont val="Arial"/>
        <family val="2"/>
        <scheme val="minor"/>
      </rPr>
      <t xml:space="preserve"> högerklicka på en rad i mitten av en textruta för att infoga en likadan rad ovanför den markerade</t>
    </r>
  </si>
  <si>
    <r>
      <rPr>
        <b/>
        <sz val="11"/>
        <color theme="1"/>
        <rFont val="Arial"/>
        <family val="2"/>
        <scheme val="minor"/>
      </rPr>
      <t>Förstora sidan genom att zooma in</t>
    </r>
    <r>
      <rPr>
        <sz val="11"/>
        <color theme="1"/>
        <rFont val="Arial"/>
        <family val="2"/>
        <scheme val="minor"/>
      </rPr>
      <t xml:space="preserve">
Använd plus- och minustecknet i nedre högra hörnet i Excel för att zooma in och zooma ut.</t>
    </r>
  </si>
  <si>
    <t>Sammanfattning av projektet</t>
  </si>
  <si>
    <t>Indiaktorer</t>
  </si>
  <si>
    <t>Övning?</t>
  </si>
  <si>
    <t>Samverkan och ledning</t>
  </si>
  <si>
    <t>Kommunikation till allmänheten</t>
  </si>
  <si>
    <t>Hantering av resurser</t>
  </si>
  <si>
    <t>Farliga ämnen (CBRNE)</t>
  </si>
  <si>
    <t>Behov - intern analys görs för att i grova drag identifiera vilka behov som finns inom myndigheten. Omfattar framförallt internt analysarbete.</t>
  </si>
  <si>
    <t>Behov  -  ev. säkerhetspröva individer som ska medverka i arbetet</t>
  </si>
  <si>
    <t>Frivilliga försvarsorganisationer</t>
  </si>
  <si>
    <t>Bistår inledningsvis genom att förklara sina förmågor, därefter som utförare av delar av projektet.</t>
  </si>
  <si>
    <t>Samverkande myndighet X</t>
  </si>
  <si>
    <t>Arbetar tillsammans i nätverk för att dela erfarenheter och söka praktiska synergier</t>
  </si>
  <si>
    <t>Samverkande myndighet Y</t>
  </si>
  <si>
    <t>MSB</t>
  </si>
  <si>
    <t>JA</t>
  </si>
  <si>
    <t>MSB bjuder in: Gemensam uppstartsdag för myndigheter med verksamhet inom den riktade satsningen</t>
  </si>
  <si>
    <t>Uppbyggnad - Identifiera viktiga områden där förstärkningsresurser behövs samt vilka utbildningar som krävs för de frivilliga.</t>
  </si>
  <si>
    <r>
      <t>Aktiviteter</t>
    </r>
    <r>
      <rPr>
        <b/>
        <sz val="11.5"/>
        <color rgb="FFFF0000"/>
        <rFont val="Garamond"/>
        <family val="1"/>
      </rPr>
      <t xml:space="preserve"> (Anpassa utifrån förslag nedan. Rubrikerna "MSB bjuder in" är obligatoriska)</t>
    </r>
  </si>
  <si>
    <t>Genomförande - Säkerhetspröva frivilliga, teckna avtal och krigsplacera</t>
  </si>
  <si>
    <t>Genomförande - Utveckla myndighetens mottagarkapacitet</t>
  </si>
  <si>
    <t>Genomförande -  Detaljplanera i planering/kravställning och om nödvändigt delta i genomförande av utbildningsaktiviteter.</t>
  </si>
  <si>
    <t>Motivering:</t>
  </si>
  <si>
    <t>Övning</t>
  </si>
  <si>
    <t>Intygande 1</t>
  </si>
  <si>
    <t>Intygande 2</t>
  </si>
  <si>
    <t>Intygande 3</t>
  </si>
  <si>
    <t>Intygande 4</t>
  </si>
  <si>
    <t>Erfarenhet 1</t>
  </si>
  <si>
    <t>Erfarenhet 2</t>
  </si>
  <si>
    <t>Erfarenhet 3</t>
  </si>
  <si>
    <t>Fält</t>
  </si>
  <si>
    <t>Simulering</t>
  </si>
  <si>
    <t>Seminarie</t>
  </si>
  <si>
    <t>Funktion</t>
  </si>
  <si>
    <t>Ej beslutet</t>
  </si>
  <si>
    <r>
      <rPr>
        <b/>
        <sz val="11"/>
        <color theme="1"/>
        <rFont val="Arial"/>
        <family val="2"/>
        <scheme val="minor"/>
      </rPr>
      <t>Gör radbrytning i en textruta</t>
    </r>
    <r>
      <rPr>
        <sz val="11"/>
        <color theme="1"/>
        <rFont val="Arial"/>
        <family val="2"/>
        <scheme val="minor"/>
      </rPr>
      <t xml:space="preserve">
Tryck på alt+enter för att göra en radbrytning</t>
    </r>
  </si>
  <si>
    <r>
      <rPr>
        <b/>
        <sz val="11"/>
        <color theme="1"/>
        <rFont val="Arial"/>
        <family val="2"/>
        <scheme val="minor"/>
      </rPr>
      <t xml:space="preserve">Infoga fler rader
</t>
    </r>
    <r>
      <rPr>
        <sz val="11"/>
        <color theme="1"/>
        <rFont val="Arial"/>
        <family val="2"/>
        <scheme val="minor"/>
      </rPr>
      <t>Lås upp bladet (inget lösenord krävs). Högerklicka sen på ett av radnumren i den del du vill utöka (i vänstermarginalen på blader) och välj "infoga". Välj om du vill låsa bladet igen, men lämna då rutan för lösenord blank. Låset finns bara som ett stöd för att undvika att någon formel oavsiktligt ändras.
Det går att skapa fler rader för exempelvis aktiviteter, samverkanspartners eller i någon av budgettabellerna på detta sätt.
Viktigt att infoga en hel rad och inte bara en eller några celler, för att inte påverka resten av blanketten.</t>
    </r>
  </si>
  <si>
    <t xml:space="preserve">En egeninitierad övning innebär att ni planerar en övning eller övningsmoment inom ramen för det aktuella projektet, </t>
  </si>
  <si>
    <t>och då ska ni även fylla i bilagan om övning.</t>
  </si>
  <si>
    <t>Behov - tillsammans med frivilliga försvarsorganisationer förfina myndighetens behovsbild.</t>
  </si>
  <si>
    <t>Vidmakthållande(förvaltande av projektets resultat) - Myndigheten tar fram en plan för hur man avser fortsätta arbeta tillsammans med frivilliga försvarsorganisationer</t>
  </si>
  <si>
    <t>Avsluta - Utvärdera tillsammans med frivilliga försvarsorganisationerna och dokumentera.</t>
  </si>
  <si>
    <t>MSB bjuder in: Samverkansaktivitet och uppsummering för myndigheter med verksamhet inom den riktade satsningen</t>
  </si>
  <si>
    <t>Organisatör av riktad satsning rörande samverkan med frivilliga försvarsorganisationer</t>
  </si>
  <si>
    <t>Ge en översiktlig bild av syftet med projektet, vad som ska genomföras och vad verksamheten ska uppnå.</t>
  </si>
  <si>
    <r>
      <t xml:space="preserve">Effekter på medellång och lång sikt är det som förväntas ske som en följd av de kortsiktiga effekterna. 
</t>
    </r>
    <r>
      <rPr>
        <i/>
        <sz val="11.5"/>
        <color theme="1"/>
        <rFont val="Garamond"/>
        <family val="1"/>
      </rPr>
      <t>Exempel: ett projekt tar fram en vägledning (prestation) som bidrar till att målgrupperna får ökad kunskap på området (effekt på kort sikt). Målgruppen upparbetar nya rutiner och övar dessa (effekt på medellång sikt) vilket i sin tur innebär att det finns en långsiktig och systematisk hantering på plats (effekt på lång sikt). Det här väntas stärka samhällets beredskap (slutmål).</t>
    </r>
  </si>
  <si>
    <t>MSB bjuder in: Samverkansaktivitet för myndigheter med verksamhet inom den riktade satsningen</t>
  </si>
  <si>
    <t xml:space="preserve">Uppbyggnad - ta fram ett formaliserat samarbete med frivilliga försvarsorganisationer. Tillsammans med frivilliga försvarsorganisationerna utarbeta en avsiktsförklaring om samarbete och underteckna denna. </t>
  </si>
  <si>
    <t>ÅR SOM ANSÖKAN GÖRS:</t>
  </si>
  <si>
    <t>År 1 (projektstart)</t>
  </si>
  <si>
    <t>År 2</t>
  </si>
  <si>
    <t>År 3</t>
  </si>
  <si>
    <t>februari år 1</t>
  </si>
  <si>
    <t>höst år 1</t>
  </si>
  <si>
    <t>vår år 2</t>
  </si>
  <si>
    <t>höst år 2</t>
  </si>
  <si>
    <t xml:space="preserve">Den här blanketten avser en särskild satsning och några av frågorna är därför helt eller delvis förifyllda. Ljusgrå celler kan ni själva ändra i och komplettera den förifyllda informationen vid behov, det framgår av instruktionerna för berörda frågor. </t>
  </si>
  <si>
    <r>
      <rPr>
        <b/>
        <sz val="10"/>
        <color theme="1"/>
        <rFont val="Century Gothic"/>
        <family val="2"/>
        <scheme val="major"/>
      </rPr>
      <t>Fyll i blanketten så här:</t>
    </r>
    <r>
      <rPr>
        <b/>
        <sz val="11.5"/>
        <color theme="1"/>
        <rFont val="Garamond"/>
        <family val="1"/>
      </rPr>
      <t xml:space="preserve">
</t>
    </r>
    <r>
      <rPr>
        <sz val="11.5"/>
        <color theme="1"/>
        <rFont val="Garamond"/>
        <family val="1"/>
      </rPr>
      <t xml:space="preserve">- Skriv direkt i textfältet eller skriv först i Word och dubbelklicka på rutan för att klistra  in texten.
- Om er beskrivning av en aktivitet blir längre än den mängd text som kan visas i rutan kan ni </t>
    </r>
    <r>
      <rPr>
        <b/>
        <sz val="11.5"/>
        <color theme="1"/>
        <rFont val="Garamond"/>
        <family val="1"/>
      </rPr>
      <t>förstora textrutan</t>
    </r>
    <r>
      <rPr>
        <sz val="11.5"/>
        <color theme="1"/>
        <rFont val="Garamond"/>
        <family val="1"/>
      </rPr>
      <t xml:space="preserve"> genom att dra i skiljelinjen mellan radnumren till vänster 
- För att</t>
    </r>
    <r>
      <rPr>
        <b/>
        <sz val="11.5"/>
        <color theme="1"/>
        <rFont val="Garamond"/>
        <family val="1"/>
      </rPr>
      <t xml:space="preserve"> skapa fler rader</t>
    </r>
    <r>
      <rPr>
        <sz val="11.5"/>
        <color theme="1"/>
        <rFont val="Garamond"/>
        <family val="1"/>
      </rPr>
      <t xml:space="preserve">, högerklicka på ett radnummer i vänstermarginalen och infoga nya rader.
- Tryck på (alt+enter) för att göra en </t>
    </r>
    <r>
      <rPr>
        <b/>
        <sz val="11.5"/>
        <color theme="1"/>
        <rFont val="Garamond"/>
        <family val="1"/>
      </rPr>
      <t>radbrytning i ett textfält</t>
    </r>
    <r>
      <rPr>
        <sz val="11.5"/>
        <color theme="1"/>
        <rFont val="Garamond"/>
        <family val="1"/>
      </rPr>
      <t xml:space="preserve">. 
- Vissa frågor har </t>
    </r>
    <r>
      <rPr>
        <b/>
        <sz val="11.5"/>
        <color theme="1"/>
        <rFont val="Garamond"/>
        <family val="1"/>
      </rPr>
      <t>rullistor.</t>
    </r>
    <r>
      <rPr>
        <sz val="11.5"/>
        <color theme="1"/>
        <rFont val="Garamond"/>
        <family val="1"/>
      </rPr>
      <t xml:space="preserve"> För att se rullistan klicka på svarsrutan och bläddra genom att klicka på pilen till höger i rutan.
- Tänk på att inte lämna några säkerhetsskyddsklassificerade eller sekretessbelagda uppgifter i blanketten utan att göra en informationsklassning.</t>
    </r>
  </si>
  <si>
    <t>Genereras automatiskt när ni valt myndighet ovan.</t>
  </si>
  <si>
    <t>Enheten för finansiering av beredskapsutveckling</t>
  </si>
  <si>
    <t xml:space="preserve">2.3 Finns det pågående eller kommande projekt/regeringsuppdrag/utredningar som </t>
  </si>
  <si>
    <t>2.4 Finns det avgörande framgångsfaktorer eller risker som behöver hanteras för att</t>
  </si>
  <si>
    <t>2.2. Projektmål</t>
  </si>
  <si>
    <t>2.2.1 Beskriv kort hur ni operationaliserar ni de uppsatta projektmålen i ert tänkta projekt:</t>
  </si>
  <si>
    <t>Regeringen anser att det frivilliga engagemanget är viktigt för den samlade förmågan i totalförsvaret. De frivilliga försvarsorganisationerna har en särskild roll inom totalförsvaret och är en viktig del av personalförsörjningen i det civila försvaret. MSB ser tillgången till rätt kompetens som avgörande för det civila försvarets möjlighet att fullgöra sina uppgifter och bedömer att behovet av personalförstärkning kommer att öka kraftigt. Utöver de nya roller och områden Försvarsberedningen pekar ut för de frivilliga försvarsorganisationerna inom det civila försvaret, ser MSB ytterligare områden att utveckla. Exempel på sådana områden är skyddsvakter, skydd och omsorg av barn och unga samt kulturarv.
En ändamålsenlig och välfungerande utveckling av frivilliga förstärkningsresurser utifrån behoven hos offentliga aktörer inom civilt försvar förutsätter tidig dialog, långsiktiga partnerskap och ett utvecklat frivilligperspektiv i beredskapsplaneringen. För att möjliggöra detta stödjer MSB myndigheterna genom en riktad finansiell satsning på frivilligsamverkan inom ramen för anslag 2:4 för perioden 2024-2025. Denna förberedda projektansökan är ett sätt att underlätta och stimulera att fler myndigheter tar utvecklingskliv på området.</t>
  </si>
  <si>
    <r>
      <t>Utgångspunkten för att söka anslagsmedel är</t>
    </r>
    <r>
      <rPr>
        <i/>
        <sz val="11.5"/>
        <rFont val="Garamond"/>
        <family val="1"/>
      </rPr>
      <t xml:space="preserve"> Inriktning för projektmedel till myndigheter 2024-2025 – Anslag 2:4 Krisberedskap</t>
    </r>
    <r>
      <rPr>
        <sz val="11.5"/>
        <rFont val="Garamond"/>
        <family val="1"/>
      </rPr>
      <t xml:space="preserve"> (MSB 2023-07735). Målen för den här särskilda satsningen framgår i kapitel 4 och utgörs av:
</t>
    </r>
    <r>
      <rPr>
        <b/>
        <sz val="11.5"/>
        <rFont val="Garamond"/>
        <family val="1"/>
      </rPr>
      <t>1)</t>
    </r>
    <r>
      <rPr>
        <sz val="11.5"/>
        <rFont val="Garamond"/>
        <family val="1"/>
      </rPr>
      <t xml:space="preserve"> Integrera frivilliga som förstärkningsresurs i beredskapsplaneringen.</t>
    </r>
    <r>
      <rPr>
        <b/>
        <sz val="11.5"/>
        <rFont val="Garamond"/>
        <family val="1"/>
      </rPr>
      <t xml:space="preserve">
2) </t>
    </r>
    <r>
      <rPr>
        <sz val="11.5"/>
        <rFont val="Garamond"/>
        <family val="1"/>
      </rPr>
      <t xml:space="preserve">Vidta nödvändiga åtgärder för personalförsörjning såsom behovsanalys och avtal för kris och krig. </t>
    </r>
    <r>
      <rPr>
        <b/>
        <sz val="11.5"/>
        <rFont val="Garamond"/>
        <family val="1"/>
      </rPr>
      <t xml:space="preserve">
3) </t>
    </r>
    <r>
      <rPr>
        <sz val="11.5"/>
        <rFont val="Garamond"/>
        <family val="1"/>
      </rPr>
      <t xml:space="preserve">Säkerställa mottagarkapaciteten. </t>
    </r>
    <r>
      <rPr>
        <b/>
        <sz val="11.5"/>
        <rFont val="Garamond"/>
        <family val="1"/>
      </rPr>
      <t xml:space="preserve">
4) </t>
    </r>
    <r>
      <rPr>
        <sz val="11.5"/>
        <rFont val="Garamond"/>
        <family val="1"/>
      </rPr>
      <t>Vidmakthålla kompetens och engagemang över tid.</t>
    </r>
  </si>
  <si>
    <r>
      <t xml:space="preserve">Sätt projektets behov i en kontext genom att beskriva </t>
    </r>
    <r>
      <rPr>
        <b/>
        <sz val="11.5"/>
        <color theme="1"/>
        <rFont val="Garamond"/>
        <family val="1"/>
      </rPr>
      <t>hur</t>
    </r>
    <r>
      <rPr>
        <sz val="11.5"/>
        <color theme="1"/>
        <rFont val="Garamond"/>
        <family val="1"/>
      </rPr>
      <t xml:space="preserve"> situationen ser ut idag, och i relation till de effektmål som beskrivs under del 3.3. Beskriv vidare förutsättningarna för myndigheten för att arbeta gentemot dessa mål utan respektive med ett sådant ekonomiskt bidrag som denna särskilda satsning möjliggör.</t>
    </r>
  </si>
  <si>
    <r>
      <t xml:space="preserve">Enligt finansieringsprinciperna ska projekten ha </t>
    </r>
    <r>
      <rPr>
        <b/>
        <sz val="11.5"/>
        <color theme="1"/>
        <rFont val="Garamond"/>
        <family val="1"/>
      </rPr>
      <t>påvisbara effekter på samhällets samlade krisberedskap eller den samlade förmågan att hantera kriser och dess konsekvenser</t>
    </r>
    <r>
      <rPr>
        <sz val="11.5"/>
        <color theme="1"/>
        <rFont val="Garamond"/>
        <family val="1"/>
      </rPr>
      <t xml:space="preserve">. Detta är det slutmål som projektet siktar mot.  En effekt är den förändring som sker i samhället som en följd först av prestationer (effekt på kort sikt) och därefter som en följd på de tidigare effekterna (effekt på medellång och lång sikt).
</t>
    </r>
    <r>
      <rPr>
        <b/>
        <u/>
        <sz val="11.5"/>
        <color theme="1"/>
        <rFont val="Garamond"/>
        <family val="1"/>
      </rPr>
      <t xml:space="preserve">För särskild satsning gäller: </t>
    </r>
    <r>
      <rPr>
        <sz val="11.5"/>
        <color theme="1"/>
        <rFont val="Garamond"/>
        <family val="1"/>
      </rPr>
      <t>Utgå från det nuläge ni beskrivit i 3.1 och de prestationer ni angett i fråga 3.2 och koppla dem till målen i fråga 1.6 när ni besvarar den här frågan.</t>
    </r>
  </si>
  <si>
    <r>
      <rPr>
        <b/>
        <u/>
        <sz val="11.5"/>
        <rFont val="Garamond"/>
        <family val="1"/>
      </rPr>
      <t>Utveckla egen beskrivning utifrån ert tänkta projekt och rubrikerna nedan:</t>
    </r>
    <r>
      <rPr>
        <i/>
        <sz val="11.5"/>
        <color rgb="FFFF0000"/>
        <rFont val="Garamond"/>
        <family val="1"/>
      </rPr>
      <t xml:space="preserve">
</t>
    </r>
    <r>
      <rPr>
        <i/>
        <sz val="11.5"/>
        <rFont val="Garamond"/>
        <family val="1"/>
      </rPr>
      <t xml:space="preserve">- </t>
    </r>
    <r>
      <rPr>
        <sz val="11.5"/>
        <rFont val="Garamond"/>
        <family val="1"/>
      </rPr>
      <t xml:space="preserve">Ökad kunskap om frivilliga försvarsorganisationer förstärkningsresurser inom den egna verksamheten
- Samverkan har etablerats och/eller stärkts med berörda frivilliga försvarsorganisationer
- Den egna verksamhetens behov av frivilliga förstärkningsresurser har beskrivits/preciserats
- De första avtalen finns på plats
- Strukturer och rutiner för att kunna nyttja utbildade frivilliga inom ramen för myndighetens personalförsörjning på beredskapsområdet finns på plats.
</t>
    </r>
    <r>
      <rPr>
        <sz val="11.5"/>
        <color rgb="FFFF0000"/>
        <rFont val="Garamond"/>
        <family val="1"/>
      </rPr>
      <t xml:space="preserve">
</t>
    </r>
  </si>
  <si>
    <r>
      <rPr>
        <b/>
        <u/>
        <sz val="11.5"/>
        <rFont val="Garamond"/>
        <family val="1"/>
      </rPr>
      <t>Utveckla egen beskrivning utifrån ert tänkta projekt och områdena nedan:</t>
    </r>
    <r>
      <rPr>
        <sz val="11.5"/>
        <color theme="1"/>
        <rFont val="Garamond"/>
        <family val="1"/>
      </rPr>
      <t xml:space="preserve">
- </t>
    </r>
    <r>
      <rPr>
        <sz val="11.5"/>
        <rFont val="Garamond"/>
        <family val="1"/>
      </rPr>
      <t xml:space="preserve">Myndigheten kan snabbt nyttja utbildad, avtalad och krigsplacerad frivillig förstärkningspersonal för nödvändiga uppgifter inom totalförsvaret. 
- Myndigheten har också sett över vilka av dessa som kan nyttjas inom ramen för krisberedskapen, och vidtagit åtgärder för detta.
- Genom att systematiskt vidareutveckla frivilligarbetet och </t>
    </r>
    <r>
      <rPr>
        <sz val="11.5"/>
        <color theme="1"/>
        <rFont val="Garamond"/>
        <family val="1"/>
      </rPr>
      <t xml:space="preserve">tillvarata metodutveckling skapas också förutsättningar för en </t>
    </r>
    <r>
      <rPr>
        <sz val="11.5"/>
        <rFont val="Garamond"/>
        <family val="1"/>
      </rPr>
      <t>effektiv och sammanhängande planering, som är prövad i verkligheten. Det skapar långsiktiga förutsättningar för samverkan och förutsägbarhet inte minst för de frivilliga försvarsorganisationerna.
- Den samverkan som etableras kommer att kunna bestå på lång sikt och därmed ytterligare stärka beredskapsarbetet genom att kontinuerligt utveckla arbetet med personalplanering i allmänhet och resurser från frivilliga försvarsorganisationer i synnerhet.</t>
    </r>
  </si>
  <si>
    <t xml:space="preserve">När finansiering med anslag 2:4 upphör ska projektet övergå till myndighetens ordinarie verksamhet. MSB avser att samlat följa upp prestationerna och effekterna av de projekt som bedrivs inom ramen för den riktade satsningen såväl under projekttiden som efter projektavslut. </t>
  </si>
  <si>
    <t>(Välj för att intyga)</t>
  </si>
  <si>
    <t>Ja, vi har tagit del av de finansieringsprinciper och villkoren för särskild satsning som framgår av inriktningen för utvecklingsprojekt</t>
  </si>
  <si>
    <r>
      <rPr>
        <sz val="11.5"/>
        <rFont val="Garamond"/>
        <family val="1"/>
      </rPr>
      <t xml:space="preserve">Utgångspunkten för att söka anslagsmedel är </t>
    </r>
    <r>
      <rPr>
        <i/>
        <sz val="11.5"/>
        <rFont val="Garamond"/>
        <family val="1"/>
      </rPr>
      <t xml:space="preserve">Inriktning för projektmedel till myndigheter 2024-2025 – Anslag 2:4 Krisberedskap </t>
    </r>
    <r>
      <rPr>
        <sz val="11.5"/>
        <rFont val="Garamond"/>
        <family val="1"/>
      </rPr>
      <t>(MSB 2023-07735)</t>
    </r>
    <r>
      <rPr>
        <sz val="11.5"/>
        <color theme="1"/>
        <rFont val="Garamond"/>
        <family val="1"/>
      </rPr>
      <t xml:space="preserve">. Inom området samverkan med frivilliga försvarsorganisationer vill MSB särskilt se att mer utvecklingsarbete kommer igång och på ett enhetligt sätt. Därför är detta en riktad satsning 2024-2025 och MSB erbjuder denna delvis färdigformulerade projektansökan. 
MSB har formulerat mål i olika steg som sedan operationaliseras av respektive myndighet för att passa in i myndighetens arbete, ambition och i förhållande till hur långt man har kommit inom området. MSB ser att ett sådant arbete delvis är eget ansvar, särskilt om det görs för den egna organisationen. Beroende på slutligt utformat projektupplägg, kan MSB finansiera hela eller delar av insatsen.
Huvudsyftet är att initiera arbetet med att involvera frivilliga försvarsorganisationer i totalförsvarsplaneringen, alternativt komplettera och bredda det arbete som myndigheten redan bedriver. Planeringen förutser att liknande projekt genomförs hos flera myndigheter. MSB kommer att erbjuda nätverksträffar för projektledare, som syftar till att alla som bedriver liknande projekt träffas och delar erfarenheter. </t>
    </r>
  </si>
  <si>
    <t>Projektet ska identifiera myndighetens behov av stöd från frivilliga försvarsorganisationer i beredskapsplanering, identifiera och vidta åtgärder för att möta behoven, med målet att ha avtal med frivilliga som snabbt kan nyttjas vid insats. Detta innebär en större initial arbetsinsats för att planera arbetet, hitta dess former och integrera de frivilliga. Integreringen av utbildade och övade frivilliga i utvecklingen av det civila försvaret är fortfarande i en utvecklingsfas. Det gäller såväl kunskap om hur de frivilliga försvarsorganisationernas förmågor kan möta beredskapsbehov som metoder att utveckla samverkan och rutiner för att nyttja frivilliga. 
MSB ser att ett sådant arbete delvis är eget ansvar, särskilt om det görs för den egna organisationen. Beroende på slutligt utformat projektupplägg, kan MSB finansiera hela eller delar av insatsen. Att flera myndigheter genomför liknande projekt samtidigt och löpande utbyter erfarenheter ser MSB är av väsentlig betydelse för den samlade beredskapen inom utvalda områden. Projektet avser utöver kapacitetsuppbyggnad även dokumentera och utvärdera de erfarenheter som görs för att kunna dela med sig till MSB och andra för att stärka samhället samlade beredskap.</t>
  </si>
  <si>
    <r>
      <t xml:space="preserve">Prestationer är det som lämnar projektet; de uppkommer som en direkt följd eller i nära anslutning till att en aktivitet genomförs. En prestation kan vara en tjänst eller en vara, exempelvis en genomförd övning, mätning, utbildning eller framtagen rapport, vägledning, metod, modell, kartläggning osv.
</t>
    </r>
    <r>
      <rPr>
        <b/>
        <u/>
        <sz val="11.5"/>
        <color theme="1"/>
        <rFont val="Garamond"/>
        <family val="1"/>
      </rPr>
      <t>För särskild satsning gäller:</t>
    </r>
    <r>
      <rPr>
        <b/>
        <sz val="11.5"/>
        <color theme="1"/>
        <rFont val="Garamond"/>
        <family val="1"/>
      </rPr>
      <t xml:space="preserve"> </t>
    </r>
    <r>
      <rPr>
        <sz val="11.5"/>
        <color theme="1"/>
        <rFont val="Garamond"/>
        <family val="1"/>
      </rPr>
      <t xml:space="preserve">prestationerna för den här särskilda satsningen ska utgå från de mål som anges i inriktningen.
</t>
    </r>
    <r>
      <rPr>
        <i/>
        <sz val="11.5"/>
        <color theme="1"/>
        <rFont val="Garamond"/>
        <family val="1"/>
      </rPr>
      <t>Exempel: i ett projekt som ska ta fram en vägledning planeras för referensgruppsmöten, kunskapsinhämtning, att skriva vägledningen och framtagande av utbildning i vägledningen (aktiviteter). Vid projektslut ska det att finnas en publicerad vägledning och man har hållit ett antal utbildningar i vägledningen (prestationer).</t>
    </r>
  </si>
  <si>
    <r>
      <rPr>
        <b/>
        <u/>
        <sz val="11.5"/>
        <rFont val="Garamond"/>
        <family val="1"/>
      </rPr>
      <t>Beskriv planerade prestationer utifrån rubrikerna nedan:</t>
    </r>
    <r>
      <rPr>
        <sz val="11.5"/>
        <color theme="1"/>
        <rFont val="Garamond"/>
        <family val="1"/>
      </rPr>
      <t xml:space="preserve">
• </t>
    </r>
    <r>
      <rPr>
        <b/>
        <sz val="11.5"/>
        <color theme="1"/>
        <rFont val="Garamond"/>
        <family val="1"/>
      </rPr>
      <t xml:space="preserve">Kunskapsuppbyggnad </t>
    </r>
    <r>
      <rPr>
        <sz val="11.5"/>
        <color theme="1"/>
        <rFont val="Garamond"/>
        <family val="1"/>
      </rPr>
      <t xml:space="preserve">
• </t>
    </r>
    <r>
      <rPr>
        <b/>
        <sz val="11.5"/>
        <color theme="1"/>
        <rFont val="Garamond"/>
        <family val="1"/>
      </rPr>
      <t>Behovsanalys</t>
    </r>
    <r>
      <rPr>
        <sz val="11.5"/>
        <color theme="1"/>
        <rFont val="Garamond"/>
        <family val="1"/>
      </rPr>
      <t xml:space="preserve">
• </t>
    </r>
    <r>
      <rPr>
        <b/>
        <sz val="11.5"/>
        <color theme="1"/>
        <rFont val="Garamond"/>
        <family val="1"/>
      </rPr>
      <t>Utbildningsbehov</t>
    </r>
    <r>
      <rPr>
        <sz val="11.5"/>
        <color theme="1"/>
        <rFont val="Garamond"/>
        <family val="1"/>
      </rPr>
      <t xml:space="preserve">
• </t>
    </r>
    <r>
      <rPr>
        <b/>
        <sz val="11.5"/>
        <color theme="1"/>
        <rFont val="Garamond"/>
        <family val="1"/>
      </rPr>
      <t>Avtal och överenskommelser</t>
    </r>
    <r>
      <rPr>
        <sz val="11.5"/>
        <color theme="1"/>
        <rFont val="Garamond"/>
        <family val="1"/>
      </rPr>
      <t xml:space="preserve"> 
• </t>
    </r>
    <r>
      <rPr>
        <b/>
        <sz val="11.5"/>
        <color theme="1"/>
        <rFont val="Garamond"/>
        <family val="1"/>
      </rPr>
      <t>Mottagarkapacitet</t>
    </r>
    <r>
      <rPr>
        <sz val="11.5"/>
        <color theme="1"/>
        <rFont val="Garamond"/>
        <family val="1"/>
      </rPr>
      <t xml:space="preserve">
• </t>
    </r>
    <r>
      <rPr>
        <b/>
        <sz val="11.5"/>
        <color theme="1"/>
        <rFont val="Garamond"/>
        <family val="1"/>
      </rPr>
      <t>Samverkan med andra myndigheter i arbetet med frivilliga försvarsorganisationer</t>
    </r>
  </si>
  <si>
    <r>
      <rPr>
        <b/>
        <u/>
        <sz val="11.5"/>
        <rFont val="Garamond"/>
        <family val="1"/>
      </rPr>
      <t xml:space="preserve">Anpassa beskrivning med hjälp av denna text: </t>
    </r>
    <r>
      <rPr>
        <sz val="11.5"/>
        <rFont val="Garamond"/>
        <family val="1"/>
      </rPr>
      <t xml:space="preserve">
</t>
    </r>
    <r>
      <rPr>
        <b/>
        <sz val="11.5"/>
        <rFont val="Garamond"/>
        <family val="1"/>
      </rPr>
      <t>Indikatorer för prestationer:</t>
    </r>
    <r>
      <rPr>
        <sz val="11.5"/>
        <rFont val="Garamond"/>
        <family val="1"/>
      </rPr>
      <t xml:space="preserve">
- Antal etablerade kontakter med frivilliga försvarsorganisationer
- Antal genomförda gemensamma planeringsaktiviteter
- Deltagande i möten i myndighetsnätverk
- Tecknade avtal med de utbildade frivilliga från frivilliga försvarsorganisationer
</t>
    </r>
    <r>
      <rPr>
        <b/>
        <sz val="11.5"/>
        <rFont val="Garamond"/>
        <family val="1"/>
      </rPr>
      <t>Indikatorer för effekter:</t>
    </r>
    <r>
      <rPr>
        <sz val="11.5"/>
        <rFont val="Garamond"/>
        <family val="1"/>
      </rPr>
      <t xml:space="preserve">
- Myndigheten bedömer att den egna förmågan inom krisberedskapen och civilt försvar har ökat.
- Tecknade av avsiktsförklaringar om samarbete med berörda frivilliga försvarsorganisationer
- 2:4-ansökningar om uppdragsmedel för frivilligutbildningar (går till MSB via organisationerna, efter dialog och underskrift av avnämarblankett som intygar behoven).
- Genomförda utbildningar och övningar
MSB avser att särskilt följa upp de projekt som bedrivs inom ramen för den riktade satsningen såväl under projekttiden som efter projektavslut.</t>
    </r>
  </si>
  <si>
    <r>
      <rPr>
        <b/>
        <u/>
        <sz val="11.5"/>
        <color theme="1"/>
        <rFont val="Garamond"/>
        <family val="1"/>
      </rPr>
      <t xml:space="preserve">Anpassa beskrivning med hjälp av denna text: </t>
    </r>
    <r>
      <rPr>
        <sz val="11.5"/>
        <color theme="1"/>
        <rFont val="Garamond"/>
        <family val="1"/>
      </rPr>
      <t xml:space="preserve">
Projektet förväntas generera kostnader relaterat till en funktion som ansvarar för fortsatt hantering av kontakt med frivilliga försvarsorganisationer, samt kostnader som uppstår i samband med att dessa kallas in till övning och repetitionsutbildning. Kostnaden bedöms ligga på en lägre nivå än under projekttiden som utgör en uppstartsfas. I stort kommer kostnaden därmed bestå av del av en tjänst (lönekostnader), temporära löner för de frivilliga samt enstaka utgifter för resor etc. Fortsatt finansiering kommer att säkras genom de särskilda medel som myndigheten disponerar för beredskapsplanering vilka bedöms minst ligga kvar på samma nivå som innevarande år.</t>
    </r>
  </si>
  <si>
    <t>Total kostnad 2024</t>
  </si>
  <si>
    <t>Total kostnad 2025</t>
  </si>
  <si>
    <r>
      <t xml:space="preserve">I del 5 redogör ni för projektets resurser genom att ange de kostnader ni vill söka anslagsmedel för. Läs igenom instruktionerna på sidan innan ni börjar fylla i. Vid frågor, kontakta anslag2-4@msb.se
</t>
    </r>
    <r>
      <rPr>
        <b/>
        <sz val="12"/>
        <color theme="1"/>
        <rFont val="Century Gothic"/>
        <family val="2"/>
        <scheme val="major"/>
      </rPr>
      <t>Gör så här:</t>
    </r>
    <r>
      <rPr>
        <sz val="11.5"/>
        <color theme="1"/>
        <rFont val="Garamond"/>
        <family val="1"/>
      </rPr>
      <t xml:space="preserve">
1. Börja med att klicka i kryssrutan i den grå rutan nedan för att intyga att finansieringsprinciperna följs.
2. Bläddra ner till tabellerna 5.2-7 för att fylla i era budgeterade kostnader. Fyll i grå rutor, alla lila rutor är förifyllda eller summeras automatiskt.
3. Gå tillbaka till tabellen </t>
    </r>
    <r>
      <rPr>
        <b/>
        <sz val="11.5"/>
        <color theme="1"/>
        <rFont val="Garamond"/>
        <family val="1"/>
      </rPr>
      <t>PROJEKTBUDGET</t>
    </r>
    <r>
      <rPr>
        <sz val="11.5"/>
        <color theme="1"/>
        <rFont val="Garamond"/>
        <family val="1"/>
      </rPr>
      <t xml:space="preserve"> högst upp på sidan och kontrollera att beloppen beräknats korrekt.
</t>
    </r>
    <r>
      <rPr>
        <b/>
        <sz val="9"/>
        <color theme="1"/>
        <rFont val="Century Gothic"/>
        <family val="2"/>
        <scheme val="major"/>
      </rPr>
      <t xml:space="preserve">
Extrafunktion: Visa kostnader hos samverkanspartners</t>
    </r>
    <r>
      <rPr>
        <sz val="11.5"/>
        <color theme="1"/>
        <rFont val="Garamond"/>
        <family val="1"/>
      </rPr>
      <t xml:space="preserve">
I första kolumnen anger ni om kostnaden uppstår hos den egna myndigheten eller hos en samverkanspartner. Den egna myndigheten är förifylld, så ni behöver bara göra detta om kostnaden uppstår hos en partner. När samverkanspartner är vald som alternativ blir cellen orange för att det ska synas bättre. Kostnaderna visas även uppdelade på egen myndighet respektive samverkanspartner i tabellen </t>
    </r>
    <r>
      <rPr>
        <b/>
        <sz val="11.5"/>
        <color theme="1"/>
        <rFont val="Garamond"/>
        <family val="1"/>
      </rPr>
      <t>PROJEKTBUDGET. Notera att den här funktionen har ingen betydelse för er ansökan, utan finns bara tillgänglig som ett stöd vid budgetering.</t>
    </r>
  </si>
  <si>
    <r>
      <t xml:space="preserve">5.5 Anläggningstillgång </t>
    </r>
    <r>
      <rPr>
        <sz val="10"/>
        <color theme="1"/>
        <rFont val="Century Gothic"/>
        <family val="2"/>
        <scheme val="major"/>
      </rPr>
      <t>(en anläggningstillgång är en tillgång som är avsedd för innehav eller stadigvarande bruk)</t>
    </r>
  </si>
  <si>
    <r>
      <t xml:space="preserve">Enligt </t>
    </r>
    <r>
      <rPr>
        <b/>
        <sz val="11.5"/>
        <rFont val="Garamond"/>
        <family val="1"/>
      </rPr>
      <t>ansvarsprincipen</t>
    </r>
    <r>
      <rPr>
        <sz val="11.5"/>
        <rFont val="Garamond"/>
        <family val="1"/>
      </rPr>
      <t xml:space="preserve"> har en aktör med ansvar för en viss verksamhet under normala förhållanden även ansvaret i en kris. I linje med detta ska åtgärder för att upprätthålla en tillräcklig förmåga vid allvarliga händelser och kriser finansieras inom ramen för myndighetens ordinarie verksamhet. Myndigheten måste därför motivera varför det sökta projektet ska finansieras med 2:4-medel och inte med ordinarie medel. Se Finansieringsprinciper MSB 2023-07910.</t>
    </r>
  </si>
  <si>
    <t>6.1 Intyganden</t>
  </si>
  <si>
    <t>6.2 Ge en kort beskrivning av den planerade övningen och kopplingen till övningsinriktningen</t>
  </si>
  <si>
    <t>6.3 Motivera kort övningens betydelse för projektet</t>
  </si>
  <si>
    <r>
      <rPr>
        <b/>
        <sz val="12"/>
        <color theme="1"/>
        <rFont val="Century Gothic"/>
        <family val="2"/>
        <scheme val="major"/>
      </rPr>
      <t>6.4 När ska övningen genomföras?</t>
    </r>
    <r>
      <rPr>
        <sz val="12"/>
        <color theme="1"/>
        <rFont val="Garamond"/>
        <family val="1"/>
      </rPr>
      <t xml:space="preserve"> </t>
    </r>
    <r>
      <rPr>
        <sz val="10"/>
        <color theme="1"/>
        <rFont val="Century Gothic"/>
        <family val="2"/>
        <scheme val="major"/>
      </rPr>
      <t>(koppla detta tydligt till er aktivitetsplan i del 4.1)</t>
    </r>
  </si>
  <si>
    <r>
      <t xml:space="preserve">6.5 Vilket eller vilka övningsformat planeras att användas? </t>
    </r>
    <r>
      <rPr>
        <sz val="10"/>
        <color theme="1"/>
        <rFont val="Century Gothic"/>
        <family val="2"/>
        <scheme val="major"/>
      </rPr>
      <t>(möjligt att välja flera svarsalternativ)</t>
    </r>
  </si>
  <si>
    <t>6.6 Deltagande aktörer</t>
  </si>
  <si>
    <t>Ange vilka aktörer som ska vara med och öva och intyga även att de bekräftat sitt deltagande.</t>
  </si>
  <si>
    <t>Deltagande bekräftat?</t>
  </si>
  <si>
    <t>6.7 Bemanning</t>
  </si>
  <si>
    <t>6.8 Erfarenhetshantering</t>
  </si>
  <si>
    <t>Blankett</t>
  </si>
  <si>
    <t>FFO</t>
  </si>
  <si>
    <t>Särskild satsning: Utveckling av arbetet med FFO:er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</si>
</sst>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kr&quot;_-;\-* #,##0.00\ &quot;kr&quot;_-;_-* &quot;-&quot;??\ &quot;kr&quot;_-;_-@_-"/>
    <numFmt numFmtId="164" formatCode="_-* #,##0\ &quot;kr&quot;_-;\-* #,##0\ &quot;kr&quot;_-;_-* &quot;-&quot;??\ &quot;kr&quot;_-;_-@_-"/>
  </numFmts>
  <fonts count="62" x14ac:knownFonts="1">
    <font>
      <sz val="11.5"/>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b/>
      <sz val="14"/>
      <color theme="1"/>
      <name val="Century Gothic"/>
      <family val="2"/>
      <scheme val="major"/>
    </font>
    <font>
      <b/>
      <sz val="12"/>
      <color theme="1"/>
      <name val="Century Gothic"/>
      <family val="2"/>
      <scheme val="major"/>
    </font>
    <font>
      <b/>
      <sz val="10"/>
      <color theme="1"/>
      <name val="Century Gothic"/>
      <family val="2"/>
      <scheme val="major"/>
    </font>
    <font>
      <sz val="11.5"/>
      <color theme="1"/>
      <name val="Garamond"/>
      <family val="1"/>
    </font>
    <font>
      <sz val="10"/>
      <color theme="1"/>
      <name val="Arial"/>
      <family val="2"/>
      <scheme val="minor"/>
    </font>
    <font>
      <sz val="10"/>
      <name val="Arial"/>
      <family val="2"/>
      <scheme val="minor"/>
    </font>
    <font>
      <sz val="8"/>
      <color rgb="FF000000"/>
      <name val="Segoe UI"/>
      <family val="2"/>
    </font>
    <font>
      <b/>
      <sz val="11.5"/>
      <color theme="1"/>
      <name val="Arial"/>
      <family val="2"/>
      <scheme val="minor"/>
    </font>
    <font>
      <sz val="11.5"/>
      <color theme="1"/>
      <name val="Arial"/>
      <family val="2"/>
      <scheme val="minor"/>
    </font>
    <font>
      <sz val="11.5"/>
      <name val="Arial"/>
      <family val="2"/>
      <scheme val="minor"/>
    </font>
    <font>
      <u/>
      <sz val="11.5"/>
      <color theme="10"/>
      <name val="Arial"/>
      <family val="2"/>
      <scheme val="minor"/>
    </font>
    <font>
      <sz val="11.5"/>
      <color theme="8" tint="-0.499984740745262"/>
      <name val="Arial"/>
      <family val="2"/>
      <scheme val="minor"/>
    </font>
    <font>
      <b/>
      <sz val="10"/>
      <color theme="0"/>
      <name val="Arial"/>
      <family val="2"/>
      <scheme val="minor"/>
    </font>
    <font>
      <b/>
      <u/>
      <sz val="11.5"/>
      <color theme="1"/>
      <name val="Arial"/>
      <family val="2"/>
      <scheme val="minor"/>
    </font>
    <font>
      <b/>
      <sz val="9"/>
      <color indexed="81"/>
      <name val="Tahoma"/>
      <family val="2"/>
    </font>
    <font>
      <sz val="9"/>
      <color indexed="81"/>
      <name val="Tahoma"/>
      <family val="2"/>
    </font>
    <font>
      <i/>
      <sz val="9"/>
      <color indexed="81"/>
      <name val="Tahoma"/>
      <family val="2"/>
    </font>
    <font>
      <sz val="18"/>
      <color theme="3"/>
      <name val="Century Gothic"/>
      <family val="2"/>
      <scheme val="major"/>
    </font>
    <font>
      <b/>
      <sz val="11"/>
      <color theme="3"/>
      <name val="Arial"/>
      <family val="2"/>
      <scheme val="minor"/>
    </font>
    <font>
      <sz val="18"/>
      <color theme="0"/>
      <name val="Century Gothic"/>
      <family val="2"/>
      <scheme val="major"/>
    </font>
    <font>
      <sz val="10"/>
      <color theme="1"/>
      <name val="Garamond"/>
      <family val="1"/>
    </font>
    <font>
      <b/>
      <sz val="10"/>
      <color theme="1"/>
      <name val="Garamond"/>
      <family val="1"/>
    </font>
    <font>
      <sz val="10"/>
      <color theme="0"/>
      <name val="Garamond"/>
      <family val="1"/>
    </font>
    <font>
      <u/>
      <sz val="11.5"/>
      <color theme="10"/>
      <name val="Garamond"/>
      <family val="1"/>
    </font>
    <font>
      <sz val="11.5"/>
      <name val="Garamond"/>
      <family val="1"/>
    </font>
    <font>
      <b/>
      <sz val="11.5"/>
      <color theme="1"/>
      <name val="Garamond"/>
      <family val="1"/>
    </font>
    <font>
      <sz val="11.5"/>
      <color theme="0"/>
      <name val="Garamond"/>
      <family val="1"/>
    </font>
    <font>
      <b/>
      <sz val="11.5"/>
      <name val="Garamond"/>
      <family val="1"/>
    </font>
    <font>
      <sz val="10"/>
      <name val="Garamond"/>
      <family val="1"/>
    </font>
    <font>
      <b/>
      <sz val="11.5"/>
      <color theme="5"/>
      <name val="Garamond"/>
      <family val="1"/>
    </font>
    <font>
      <b/>
      <u/>
      <sz val="11.5"/>
      <color theme="10"/>
      <name val="Garamond"/>
      <family val="1"/>
    </font>
    <font>
      <i/>
      <sz val="11.5"/>
      <color theme="1"/>
      <name val="Garamond"/>
      <family val="1"/>
    </font>
    <font>
      <sz val="11.5"/>
      <color rgb="FFFF0000"/>
      <name val="Garamond"/>
      <family val="1"/>
    </font>
    <font>
      <b/>
      <sz val="18"/>
      <name val="Century Gothic"/>
      <family val="2"/>
      <scheme val="major"/>
    </font>
    <font>
      <sz val="10"/>
      <color theme="1"/>
      <name val="Century Gothic"/>
      <family val="2"/>
      <scheme val="major"/>
    </font>
    <font>
      <b/>
      <u/>
      <sz val="10"/>
      <color theme="5"/>
      <name val="Century Gothic"/>
      <family val="2"/>
      <scheme val="major"/>
    </font>
    <font>
      <sz val="12"/>
      <color theme="1"/>
      <name val="Century Gothic"/>
      <family val="2"/>
      <scheme val="major"/>
    </font>
    <font>
      <sz val="11"/>
      <color theme="1"/>
      <name val="Garamond"/>
      <family val="1"/>
    </font>
    <font>
      <b/>
      <sz val="9"/>
      <color theme="1"/>
      <name val="Century Gothic"/>
      <family val="2"/>
      <scheme val="major"/>
    </font>
    <font>
      <b/>
      <sz val="10"/>
      <name val="Arial"/>
      <family val="2"/>
      <scheme val="minor"/>
    </font>
    <font>
      <b/>
      <u/>
      <sz val="11.5"/>
      <color theme="1"/>
      <name val="Garamond"/>
      <family val="1"/>
    </font>
    <font>
      <sz val="12"/>
      <color theme="1"/>
      <name val="Garamond"/>
      <family val="1"/>
    </font>
    <font>
      <sz val="11"/>
      <color theme="1"/>
      <name val="Calibri"/>
      <family val="2"/>
    </font>
    <font>
      <sz val="11"/>
      <color rgb="FF1F497D"/>
      <name val="Calibri"/>
      <family val="2"/>
    </font>
    <font>
      <sz val="11"/>
      <color theme="1"/>
      <name val="Symbol"/>
      <family val="1"/>
      <charset val="2"/>
    </font>
    <font>
      <sz val="11"/>
      <color rgb="FF1F497D"/>
      <name val="Symbol"/>
      <family val="1"/>
      <charset val="2"/>
    </font>
    <font>
      <sz val="9"/>
      <color theme="1"/>
      <name val="Century Gothic"/>
      <family val="2"/>
      <scheme val="major"/>
    </font>
    <font>
      <b/>
      <sz val="11.5"/>
      <color rgb="FFFF0000"/>
      <name val="Garamond"/>
      <family val="1"/>
    </font>
    <font>
      <b/>
      <sz val="11"/>
      <color theme="1"/>
      <name val="Arial"/>
      <family val="2"/>
      <scheme val="minor"/>
    </font>
    <font>
      <b/>
      <sz val="11"/>
      <name val="Garamond"/>
      <family val="1"/>
    </font>
    <font>
      <b/>
      <sz val="10"/>
      <name val="Garamond"/>
      <family val="1"/>
    </font>
    <font>
      <b/>
      <sz val="11"/>
      <color theme="1"/>
      <name val="Calibri"/>
      <family val="2"/>
    </font>
    <font>
      <i/>
      <sz val="11.5"/>
      <color rgb="FFFF0000"/>
      <name val="Garamond"/>
      <family val="1"/>
    </font>
    <font>
      <i/>
      <sz val="11.5"/>
      <name val="Garamond"/>
      <family val="1"/>
    </font>
    <font>
      <b/>
      <i/>
      <sz val="11.5"/>
      <color theme="1"/>
      <name val="Garamond"/>
      <family val="1"/>
    </font>
    <font>
      <b/>
      <i/>
      <sz val="11"/>
      <color theme="1"/>
      <name val="Garamond"/>
      <family val="1"/>
    </font>
    <font>
      <sz val="16"/>
      <color theme="5"/>
      <name val="Century Gothic"/>
      <family val="2"/>
      <scheme val="major"/>
    </font>
    <font>
      <b/>
      <u/>
      <sz val="11.5"/>
      <name val="Garamond"/>
      <family val="1"/>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79998168889431442"/>
        <bgColor indexed="64"/>
      </patternFill>
    </fill>
    <fill>
      <patternFill patternType="solid">
        <fgColor theme="5"/>
        <bgColor indexed="64"/>
      </patternFill>
    </fill>
    <fill>
      <patternFill patternType="solid">
        <fgColor theme="5" tint="0.59999389629810485"/>
        <bgColor indexed="64"/>
      </patternFill>
    </fill>
    <fill>
      <patternFill patternType="solid">
        <fgColor rgb="FFF6E2EC"/>
        <bgColor indexed="64"/>
      </patternFill>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ashDotDot">
        <color indexed="64"/>
      </right>
      <top style="thin">
        <color indexed="64"/>
      </top>
      <bottom style="thin">
        <color indexed="64"/>
      </bottom>
      <diagonal/>
    </border>
    <border>
      <left style="dashDotDot">
        <color indexed="64"/>
      </left>
      <right style="dashDotDot">
        <color indexed="64"/>
      </right>
      <top style="thin">
        <color indexed="64"/>
      </top>
      <bottom style="thin">
        <color indexed="64"/>
      </bottom>
      <diagonal/>
    </border>
    <border>
      <left style="dashDotDot">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8" tint="-0.249977111117893"/>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0"/>
      </bottom>
      <diagonal/>
    </border>
    <border>
      <left/>
      <right/>
      <top style="thin">
        <color theme="0"/>
      </top>
      <bottom/>
      <diagonal/>
    </border>
    <border>
      <left style="thin">
        <color indexed="64"/>
      </left>
      <right style="thin">
        <color indexed="64"/>
      </right>
      <top style="thin">
        <color theme="0"/>
      </top>
      <bottom style="thin">
        <color indexed="64"/>
      </bottom>
      <diagonal/>
    </border>
    <border>
      <left/>
      <right/>
      <top style="thin">
        <color theme="0"/>
      </top>
      <bottom style="thin">
        <color theme="0"/>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top/>
      <bottom style="thick">
        <color theme="5"/>
      </bottom>
      <diagonal/>
    </border>
  </borders>
  <cellStyleXfs count="9">
    <xf numFmtId="0" fontId="0" fillId="0" borderId="0"/>
    <xf numFmtId="0" fontId="4" fillId="0" borderId="0" applyNumberFormat="0" applyFill="0" applyAlignment="0" applyProtection="0"/>
    <xf numFmtId="0" fontId="5" fillId="0" borderId="0" applyNumberFormat="0" applyFill="0" applyAlignment="0" applyProtection="0"/>
    <xf numFmtId="0" fontId="6" fillId="0" borderId="0" applyNumberFormat="0" applyFill="0" applyAlignment="0" applyProtection="0"/>
    <xf numFmtId="44" fontId="12" fillId="0" borderId="0" applyFont="0" applyFill="0" applyBorder="0" applyAlignment="0" applyProtection="0"/>
    <xf numFmtId="0" fontId="14" fillId="0" borderId="0" applyNumberFormat="0" applyFill="0" applyBorder="0" applyAlignment="0" applyProtection="0"/>
    <xf numFmtId="9" fontId="12" fillId="0" borderId="0" applyFon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363">
    <xf numFmtId="0" fontId="0" fillId="0" borderId="0" xfId="0"/>
    <xf numFmtId="0" fontId="7" fillId="2" borderId="0" xfId="0" applyFont="1" applyFill="1" applyProtection="1"/>
    <xf numFmtId="0" fontId="0" fillId="0" borderId="0" xfId="0" applyProtection="1"/>
    <xf numFmtId="0" fontId="0" fillId="0" borderId="0" xfId="0" applyFill="1" applyProtection="1"/>
    <xf numFmtId="0" fontId="9" fillId="0" borderId="0" xfId="0" quotePrefix="1" applyFont="1" applyFill="1" applyBorder="1" applyAlignment="1" applyProtection="1">
      <alignment horizontal="left" wrapText="1"/>
      <protection locked="0"/>
    </xf>
    <xf numFmtId="0" fontId="13" fillId="0" borderId="0" xfId="0" applyFont="1" applyFill="1" applyProtection="1">
      <protection locked="0"/>
    </xf>
    <xf numFmtId="0" fontId="13" fillId="0" borderId="0" xfId="0" applyFont="1" applyFill="1" applyAlignment="1" applyProtection="1">
      <alignment horizontal="left"/>
      <protection locked="0"/>
    </xf>
    <xf numFmtId="0" fontId="9" fillId="0" borderId="0" xfId="0" applyFont="1" applyFill="1" applyAlignment="1" applyProtection="1">
      <alignment horizontal="left"/>
      <protection locked="0"/>
    </xf>
    <xf numFmtId="0" fontId="0" fillId="0" borderId="0" xfId="0" applyProtection="1">
      <protection locked="0"/>
    </xf>
    <xf numFmtId="0" fontId="7" fillId="0" borderId="0" xfId="0" applyFont="1" applyFill="1" applyProtection="1"/>
    <xf numFmtId="0" fontId="15" fillId="0" borderId="0" xfId="0" applyFont="1" applyProtection="1">
      <protection locked="0"/>
    </xf>
    <xf numFmtId="0" fontId="17" fillId="0" borderId="0" xfId="0" applyFont="1" applyProtection="1">
      <protection locked="0"/>
    </xf>
    <xf numFmtId="0" fontId="11" fillId="0" borderId="0" xfId="0" applyFont="1" applyProtection="1">
      <protection locked="0"/>
    </xf>
    <xf numFmtId="0" fontId="5" fillId="0" borderId="0" xfId="2" applyFill="1" applyProtection="1">
      <protection locked="0"/>
    </xf>
    <xf numFmtId="0" fontId="7" fillId="0" borderId="0" xfId="0" applyFont="1" applyFill="1" applyProtection="1">
      <protection locked="0"/>
    </xf>
    <xf numFmtId="0" fontId="27" fillId="0" borderId="0" xfId="5" applyFont="1" applyFill="1" applyProtection="1">
      <protection locked="0"/>
    </xf>
    <xf numFmtId="0" fontId="7" fillId="0" borderId="0" xfId="0" applyFont="1" applyProtection="1">
      <protection locked="0"/>
    </xf>
    <xf numFmtId="0" fontId="29" fillId="0" borderId="0" xfId="0" applyFont="1" applyFill="1" applyProtection="1">
      <protection locked="0"/>
    </xf>
    <xf numFmtId="0" fontId="7" fillId="0" borderId="0" xfId="0" applyFont="1" applyFill="1" applyAlignment="1" applyProtection="1">
      <alignment vertical="center" wrapText="1"/>
      <protection locked="0"/>
    </xf>
    <xf numFmtId="0" fontId="29" fillId="0" borderId="0" xfId="0" applyFont="1" applyFill="1" applyAlignment="1" applyProtection="1">
      <alignment wrapText="1"/>
      <protection locked="0"/>
    </xf>
    <xf numFmtId="0" fontId="7" fillId="5" borderId="12" xfId="0" applyFont="1" applyFill="1" applyBorder="1" applyAlignment="1" applyProtection="1">
      <alignment vertical="center" wrapText="1"/>
      <protection locked="0"/>
    </xf>
    <xf numFmtId="0" fontId="7" fillId="5" borderId="15" xfId="3" applyFont="1" applyFill="1" applyBorder="1" applyAlignment="1" applyProtection="1">
      <alignment horizontal="center" vertical="center"/>
      <protection locked="0"/>
    </xf>
    <xf numFmtId="164" fontId="7" fillId="5" borderId="12" xfId="4" applyNumberFormat="1" applyFont="1" applyFill="1" applyBorder="1" applyAlignment="1" applyProtection="1">
      <alignment vertical="center"/>
      <protection locked="0"/>
    </xf>
    <xf numFmtId="9" fontId="7" fillId="5" borderId="12" xfId="6"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protection locked="0"/>
    </xf>
    <xf numFmtId="0" fontId="7" fillId="0" borderId="0" xfId="0" applyFont="1" applyFill="1" applyAlignment="1" applyProtection="1">
      <alignment horizontal="center" vertical="center"/>
      <protection locked="0"/>
    </xf>
    <xf numFmtId="164" fontId="7" fillId="5" borderId="12" xfId="4" applyNumberFormat="1" applyFont="1" applyFill="1" applyBorder="1" applyAlignment="1" applyProtection="1">
      <alignment horizontal="center" vertical="center"/>
      <protection locked="0"/>
    </xf>
    <xf numFmtId="0" fontId="7" fillId="5" borderId="12" xfId="0" applyFont="1" applyFill="1" applyBorder="1" applyAlignment="1" applyProtection="1">
      <alignment vertical="center"/>
      <protection locked="0"/>
    </xf>
    <xf numFmtId="0" fontId="30" fillId="0" borderId="0" xfId="0" applyFont="1" applyFill="1" applyAlignment="1" applyProtection="1">
      <alignment horizontal="center" vertical="center"/>
      <protection locked="0"/>
    </xf>
    <xf numFmtId="0" fontId="30" fillId="0" borderId="0" xfId="0" applyFont="1" applyFill="1" applyProtection="1">
      <protection locked="0"/>
    </xf>
    <xf numFmtId="164" fontId="30" fillId="0" borderId="0" xfId="4" applyNumberFormat="1" applyFont="1" applyFill="1" applyProtection="1"/>
    <xf numFmtId="0" fontId="29" fillId="0" borderId="0" xfId="0" applyFont="1" applyFill="1" applyProtection="1"/>
    <xf numFmtId="164" fontId="7" fillId="0" borderId="0" xfId="4" applyNumberFormat="1" applyFont="1" applyFill="1" applyProtection="1"/>
    <xf numFmtId="9" fontId="7" fillId="5" borderId="12" xfId="6" applyNumberFormat="1" applyFont="1" applyFill="1" applyBorder="1" applyAlignment="1" applyProtection="1">
      <alignment vertical="center"/>
      <protection locked="0"/>
    </xf>
    <xf numFmtId="0" fontId="7" fillId="0" borderId="0" xfId="0" applyFont="1" applyProtection="1"/>
    <xf numFmtId="0" fontId="24" fillId="2" borderId="0" xfId="0" applyFont="1" applyFill="1" applyProtection="1"/>
    <xf numFmtId="0" fontId="7" fillId="0" borderId="0" xfId="0" applyFont="1"/>
    <xf numFmtId="0" fontId="29" fillId="0" borderId="0" xfId="0" applyFont="1"/>
    <xf numFmtId="0" fontId="7" fillId="0" borderId="0" xfId="0" applyFont="1" applyFill="1" applyBorder="1" applyProtection="1"/>
    <xf numFmtId="0" fontId="24" fillId="2" borderId="0" xfId="0" applyFont="1" applyFill="1" applyBorder="1" applyProtection="1"/>
    <xf numFmtId="0" fontId="7" fillId="0" borderId="0" xfId="0" applyFont="1" applyBorder="1" applyProtection="1"/>
    <xf numFmtId="0" fontId="7" fillId="0" borderId="0" xfId="0" applyFont="1" applyFill="1" applyAlignment="1" applyProtection="1">
      <alignment vertical="center"/>
    </xf>
    <xf numFmtId="0" fontId="7" fillId="0" borderId="0" xfId="0" applyFont="1" applyAlignment="1" applyProtection="1">
      <alignment vertical="center"/>
    </xf>
    <xf numFmtId="0" fontId="7" fillId="0" borderId="0" xfId="0" applyFont="1" applyFill="1" applyAlignment="1" applyProtection="1">
      <alignment horizontal="right"/>
    </xf>
    <xf numFmtId="0" fontId="7" fillId="2" borderId="0" xfId="0" applyFont="1" applyFill="1" applyBorder="1" applyProtection="1"/>
    <xf numFmtId="0" fontId="7" fillId="0" borderId="0" xfId="0" applyFont="1" applyFill="1" applyAlignment="1" applyProtection="1">
      <alignment horizontal="right" vertical="center"/>
    </xf>
    <xf numFmtId="0" fontId="28" fillId="0" borderId="0" xfId="0" applyFont="1" applyFill="1" applyProtection="1"/>
    <xf numFmtId="0" fontId="31" fillId="0" borderId="0" xfId="0" applyFont="1" applyFill="1" applyProtection="1"/>
    <xf numFmtId="0" fontId="28" fillId="0" borderId="0" xfId="0" applyFont="1" applyFill="1" applyBorder="1" applyAlignment="1" applyProtection="1">
      <alignment vertical="top" wrapText="1"/>
    </xf>
    <xf numFmtId="0" fontId="28" fillId="0" borderId="0" xfId="0" applyFont="1" applyFill="1" applyBorder="1" applyAlignment="1" applyProtection="1">
      <alignment vertical="top"/>
    </xf>
    <xf numFmtId="0" fontId="33" fillId="0" borderId="0" xfId="0" applyFont="1" applyFill="1" applyBorder="1" applyAlignment="1" applyProtection="1">
      <alignment horizontal="right" vertical="top"/>
    </xf>
    <xf numFmtId="0" fontId="27" fillId="0" borderId="0" xfId="5" applyFont="1" applyFill="1" applyBorder="1" applyAlignment="1" applyProtection="1">
      <alignment horizontal="left"/>
    </xf>
    <xf numFmtId="0" fontId="7" fillId="0" borderId="0" xfId="0" applyFont="1" applyFill="1" applyBorder="1" applyAlignment="1" applyProtection="1">
      <alignment horizontal="left" vertical="center" wrapText="1"/>
    </xf>
    <xf numFmtId="0" fontId="7" fillId="2" borderId="16" xfId="0" applyFont="1" applyFill="1" applyBorder="1" applyProtection="1"/>
    <xf numFmtId="0" fontId="28" fillId="0" borderId="0" xfId="0" applyFont="1" applyFill="1" applyBorder="1" applyProtection="1"/>
    <xf numFmtId="0" fontId="7" fillId="0" borderId="0" xfId="0" applyFont="1" applyFill="1" applyBorder="1" applyAlignment="1" applyProtection="1">
      <alignment vertical="top" wrapText="1"/>
    </xf>
    <xf numFmtId="0" fontId="7"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wrapText="1"/>
    </xf>
    <xf numFmtId="0" fontId="34" fillId="0" borderId="0" xfId="5" applyFont="1" applyAlignment="1"/>
    <xf numFmtId="0" fontId="34" fillId="0" borderId="0" xfId="5" applyFont="1"/>
    <xf numFmtId="0" fontId="34" fillId="0" borderId="0" xfId="5" applyFont="1" applyAlignment="1">
      <alignment horizontal="left"/>
    </xf>
    <xf numFmtId="0" fontId="7" fillId="0" borderId="0" xfId="0" applyFont="1" applyFill="1" applyBorder="1" applyAlignment="1" applyProtection="1">
      <alignment horizontal="left" vertical="top" wrapText="1"/>
      <protection locked="0"/>
    </xf>
    <xf numFmtId="0" fontId="7" fillId="0" borderId="0" xfId="0" quotePrefix="1" applyFont="1" applyFill="1" applyBorder="1" applyAlignment="1" applyProtection="1">
      <alignment horizontal="left" wrapText="1"/>
    </xf>
    <xf numFmtId="0" fontId="7" fillId="0" borderId="0" xfId="0" quotePrefix="1" applyFont="1" applyFill="1" applyBorder="1" applyAlignment="1" applyProtection="1">
      <alignment horizontal="right" vertical="center"/>
    </xf>
    <xf numFmtId="0" fontId="28" fillId="0" borderId="0" xfId="0" quotePrefix="1" applyFont="1" applyFill="1" applyBorder="1" applyAlignment="1" applyProtection="1">
      <alignment horizontal="left" vertical="center" wrapText="1"/>
      <protection locked="0"/>
    </xf>
    <xf numFmtId="0" fontId="29" fillId="0" borderId="0" xfId="0" applyFont="1" applyFill="1" applyAlignment="1" applyProtection="1">
      <alignment vertical="center" wrapText="1"/>
    </xf>
    <xf numFmtId="0" fontId="7" fillId="0" borderId="0" xfId="0" quotePrefix="1" applyFont="1" applyFill="1" applyBorder="1" applyAlignment="1" applyProtection="1">
      <alignment wrapText="1"/>
    </xf>
    <xf numFmtId="0" fontId="7" fillId="0" borderId="0" xfId="0" quotePrefix="1" applyFont="1" applyFill="1" applyBorder="1" applyAlignment="1" applyProtection="1">
      <alignment horizontal="left" vertical="top" wrapText="1"/>
    </xf>
    <xf numFmtId="0" fontId="7" fillId="3" borderId="15" xfId="0" applyFont="1" applyFill="1" applyBorder="1" applyAlignment="1" applyProtection="1">
      <alignment vertical="center" wrapText="1"/>
      <protection locked="0"/>
    </xf>
    <xf numFmtId="0" fontId="4" fillId="0" borderId="0" xfId="1" applyFill="1" applyProtection="1"/>
    <xf numFmtId="0" fontId="5" fillId="0" borderId="0" xfId="2" applyFill="1" applyProtection="1"/>
    <xf numFmtId="0" fontId="6" fillId="0" borderId="0" xfId="3" applyFill="1" applyProtection="1"/>
    <xf numFmtId="0" fontId="5" fillId="0" borderId="0" xfId="2" applyFill="1" applyAlignment="1" applyProtection="1">
      <alignment horizontal="left" vertical="top"/>
    </xf>
    <xf numFmtId="0" fontId="37" fillId="0" borderId="0" xfId="7" applyFont="1" applyFill="1" applyAlignment="1" applyProtection="1">
      <alignment horizontal="center"/>
    </xf>
    <xf numFmtId="0" fontId="39" fillId="0" borderId="0" xfId="3" applyFont="1" applyFill="1" applyAlignment="1" applyProtection="1">
      <alignment horizontal="center"/>
    </xf>
    <xf numFmtId="0" fontId="34" fillId="0" borderId="0" xfId="5" applyFont="1" applyFill="1" applyProtection="1"/>
    <xf numFmtId="0" fontId="34" fillId="0" borderId="0" xfId="5" applyFont="1" applyFill="1" applyBorder="1" applyAlignment="1" applyProtection="1">
      <alignment vertical="top" wrapText="1"/>
    </xf>
    <xf numFmtId="0" fontId="29" fillId="0" borderId="0" xfId="0" applyFont="1" applyProtection="1"/>
    <xf numFmtId="0" fontId="7" fillId="0" borderId="0" xfId="0" applyFont="1" applyAlignment="1">
      <alignment horizontal="left" vertical="top" wrapText="1"/>
    </xf>
    <xf numFmtId="0" fontId="5" fillId="0" borderId="0" xfId="2" applyFont="1" applyFill="1" applyProtection="1">
      <protection locked="0"/>
    </xf>
    <xf numFmtId="0" fontId="43" fillId="4" borderId="15" xfId="8" quotePrefix="1" applyFont="1" applyFill="1" applyBorder="1" applyAlignment="1" applyProtection="1">
      <alignment horizontal="left" vertical="top" wrapText="1"/>
    </xf>
    <xf numFmtId="0" fontId="24" fillId="5" borderId="14" xfId="0" applyFont="1" applyFill="1" applyBorder="1" applyAlignment="1" applyProtection="1">
      <alignment vertical="center"/>
      <protection locked="0"/>
    </xf>
    <xf numFmtId="0" fontId="7" fillId="0" borderId="0" xfId="0" quotePrefix="1" applyFont="1" applyFill="1" applyBorder="1" applyAlignment="1" applyProtection="1">
      <alignment horizontal="left" vertical="top" wrapText="1"/>
    </xf>
    <xf numFmtId="0" fontId="24" fillId="0" borderId="0" xfId="0" applyFont="1" applyFill="1" applyAlignment="1" applyProtection="1">
      <alignment horizontal="right"/>
    </xf>
    <xf numFmtId="0" fontId="24" fillId="0" borderId="0" xfId="0" applyFont="1" applyFill="1" applyProtection="1">
      <protection locked="0"/>
    </xf>
    <xf numFmtId="0" fontId="24" fillId="0" borderId="0" xfId="0" applyFont="1" applyFill="1" applyProtection="1"/>
    <xf numFmtId="0" fontId="24" fillId="0" borderId="0" xfId="0" applyFont="1" applyFill="1" applyBorder="1" applyAlignment="1" applyProtection="1">
      <alignment vertical="center"/>
    </xf>
    <xf numFmtId="0" fontId="7" fillId="0" borderId="0" xfId="0" applyFont="1" applyFill="1"/>
    <xf numFmtId="0" fontId="25" fillId="0" borderId="0" xfId="0" applyFont="1" applyFill="1" applyAlignment="1" applyProtection="1">
      <alignment vertical="center" wrapText="1"/>
    </xf>
    <xf numFmtId="0" fontId="24" fillId="0" borderId="0" xfId="0" quotePrefix="1" applyFont="1" applyFill="1" applyBorder="1" applyAlignment="1" applyProtection="1">
      <alignment horizontal="left" wrapText="1"/>
    </xf>
    <xf numFmtId="0" fontId="26" fillId="0" borderId="0" xfId="0" applyFont="1" applyFill="1" applyBorder="1" applyAlignment="1" applyProtection="1">
      <alignment horizontal="left" wrapText="1"/>
    </xf>
    <xf numFmtId="0" fontId="25" fillId="0" borderId="0" xfId="0" applyFont="1" applyFill="1" applyBorder="1" applyProtection="1"/>
    <xf numFmtId="0" fontId="24" fillId="0" borderId="0" xfId="0" applyFont="1" applyFill="1" applyBorder="1" applyProtection="1"/>
    <xf numFmtId="0" fontId="7" fillId="0" borderId="0" xfId="0" applyFont="1" applyFill="1" applyBorder="1"/>
    <xf numFmtId="0" fontId="5" fillId="0" borderId="0" xfId="2" quotePrefix="1" applyFill="1" applyAlignment="1" applyProtection="1"/>
    <xf numFmtId="0" fontId="24" fillId="0" borderId="0" xfId="0" quotePrefix="1" applyFont="1" applyFill="1" applyBorder="1" applyAlignment="1" applyProtection="1">
      <alignment wrapText="1"/>
    </xf>
    <xf numFmtId="0" fontId="24" fillId="0" borderId="0" xfId="0" quotePrefix="1" applyFont="1" applyFill="1" applyBorder="1" applyAlignment="1" applyProtection="1">
      <alignment horizontal="left" vertical="top" wrapText="1"/>
    </xf>
    <xf numFmtId="0" fontId="32" fillId="0" borderId="0" xfId="0" applyFont="1" applyFill="1" applyProtection="1"/>
    <xf numFmtId="0" fontId="25" fillId="0" borderId="0" xfId="0" applyFont="1" applyFill="1" applyProtection="1"/>
    <xf numFmtId="0" fontId="7" fillId="0" borderId="0" xfId="0" applyFont="1" applyFill="1" applyBorder="1" applyAlignment="1" applyProtection="1">
      <alignment vertical="center"/>
    </xf>
    <xf numFmtId="0" fontId="6" fillId="0" borderId="0" xfId="2" applyFont="1" applyFill="1" applyProtection="1"/>
    <xf numFmtId="0" fontId="46" fillId="0" borderId="0" xfId="0" applyFont="1" applyAlignment="1">
      <alignment vertical="center"/>
    </xf>
    <xf numFmtId="0" fontId="48" fillId="0" borderId="0" xfId="0" applyFont="1" applyAlignment="1">
      <alignment horizontal="left" vertical="center" indent="4"/>
    </xf>
    <xf numFmtId="0" fontId="49" fillId="0" borderId="0" xfId="0" applyFont="1" applyAlignment="1">
      <alignment horizontal="left" vertical="center" indent="4"/>
    </xf>
    <xf numFmtId="0" fontId="47" fillId="0" borderId="0" xfId="0" applyFont="1" applyAlignment="1">
      <alignment vertical="center"/>
    </xf>
    <xf numFmtId="0" fontId="8" fillId="2" borderId="0" xfId="0" quotePrefix="1" applyFont="1" applyFill="1" applyBorder="1" applyAlignment="1" applyProtection="1">
      <alignment horizontal="left"/>
    </xf>
    <xf numFmtId="0" fontId="7" fillId="5" borderId="12" xfId="0" applyFont="1" applyFill="1" applyBorder="1" applyAlignment="1" applyProtection="1">
      <alignment vertical="center" wrapText="1"/>
      <protection locked="0"/>
    </xf>
    <xf numFmtId="0" fontId="37" fillId="0" borderId="0" xfId="7" applyFont="1" applyAlignment="1">
      <alignment horizontal="centerContinuous"/>
    </xf>
    <xf numFmtId="0" fontId="37" fillId="0" borderId="0" xfId="7" applyFont="1" applyAlignment="1">
      <alignment horizontal="left"/>
    </xf>
    <xf numFmtId="0" fontId="6" fillId="4" borderId="15" xfId="3" applyFill="1" applyBorder="1" applyAlignment="1" applyProtection="1">
      <alignment horizontal="left" vertical="top" wrapText="1"/>
    </xf>
    <xf numFmtId="0" fontId="6" fillId="4" borderId="15" xfId="3" applyFill="1" applyBorder="1" applyAlignment="1">
      <alignment horizontal="left" vertical="top" wrapText="1"/>
    </xf>
    <xf numFmtId="0" fontId="7" fillId="7" borderId="15" xfId="0" applyFont="1" applyFill="1" applyBorder="1" applyAlignment="1" applyProtection="1">
      <alignment horizontal="left" vertical="top" wrapText="1"/>
    </xf>
    <xf numFmtId="0" fontId="7" fillId="7" borderId="15" xfId="0" applyFont="1" applyFill="1" applyBorder="1" applyAlignment="1">
      <alignment horizontal="left" vertical="top" wrapText="1"/>
    </xf>
    <xf numFmtId="0" fontId="0" fillId="0" borderId="15" xfId="0" applyBorder="1" applyProtection="1"/>
    <xf numFmtId="0" fontId="6" fillId="0" borderId="0" xfId="0" applyFont="1" applyFill="1" applyProtection="1"/>
    <xf numFmtId="0" fontId="7" fillId="0" borderId="0" xfId="0" applyFont="1" applyFill="1" applyAlignment="1" applyProtection="1">
      <protection locked="0"/>
    </xf>
    <xf numFmtId="0" fontId="4" fillId="0" borderId="0" xfId="1" applyFill="1" applyAlignment="1" applyProtection="1">
      <alignment vertical="center"/>
    </xf>
    <xf numFmtId="0" fontId="46" fillId="0" borderId="0" xfId="0" applyFont="1" applyBorder="1" applyAlignment="1">
      <alignment vertical="center" wrapText="1"/>
    </xf>
    <xf numFmtId="0" fontId="0" fillId="0" borderId="0" xfId="0" applyBorder="1" applyAlignment="1">
      <alignment vertical="top" wrapText="1"/>
    </xf>
    <xf numFmtId="0" fontId="46" fillId="6" borderId="0" xfId="0" applyFont="1" applyFill="1" applyAlignment="1">
      <alignment vertical="center"/>
    </xf>
    <xf numFmtId="0" fontId="0" fillId="6" borderId="0" xfId="0" applyFill="1"/>
    <xf numFmtId="0" fontId="0" fillId="6" borderId="28" xfId="0" applyFill="1" applyBorder="1" applyAlignment="1">
      <alignment horizontal="centerContinuous"/>
    </xf>
    <xf numFmtId="0" fontId="0" fillId="6" borderId="33" xfId="0" applyFill="1" applyBorder="1" applyAlignment="1">
      <alignment horizontal="centerContinuous"/>
    </xf>
    <xf numFmtId="0" fontId="46" fillId="8" borderId="26" xfId="0" applyFont="1" applyFill="1" applyBorder="1" applyAlignment="1">
      <alignment vertical="top" wrapText="1"/>
    </xf>
    <xf numFmtId="0" fontId="46" fillId="8" borderId="6" xfId="0" applyFont="1" applyFill="1" applyBorder="1" applyAlignment="1">
      <alignment vertical="top" wrapText="1"/>
    </xf>
    <xf numFmtId="0" fontId="46" fillId="8" borderId="30" xfId="0" applyFont="1" applyFill="1" applyBorder="1" applyAlignment="1">
      <alignment wrapText="1"/>
    </xf>
    <xf numFmtId="0" fontId="46" fillId="0" borderId="24" xfId="0" applyFont="1" applyFill="1" applyBorder="1" applyAlignment="1">
      <alignment vertical="top" wrapText="1"/>
    </xf>
    <xf numFmtId="0" fontId="46" fillId="0" borderId="4" xfId="0" applyFont="1" applyFill="1" applyBorder="1" applyAlignment="1">
      <alignment vertical="top" wrapText="1"/>
    </xf>
    <xf numFmtId="0" fontId="46" fillId="0" borderId="31" xfId="0" applyFont="1" applyFill="1" applyBorder="1" applyAlignment="1">
      <alignment vertical="top" wrapText="1"/>
    </xf>
    <xf numFmtId="0" fontId="46" fillId="0" borderId="25" xfId="0" applyFont="1" applyFill="1" applyBorder="1" applyAlignment="1">
      <alignment vertical="top" wrapText="1"/>
    </xf>
    <xf numFmtId="0" fontId="46" fillId="0" borderId="28" xfId="0" applyFont="1" applyFill="1" applyBorder="1" applyAlignment="1">
      <alignment wrapText="1"/>
    </xf>
    <xf numFmtId="0" fontId="46" fillId="0" borderId="28" xfId="0" applyFont="1" applyFill="1" applyBorder="1" applyAlignment="1">
      <alignment vertical="top" wrapText="1"/>
    </xf>
    <xf numFmtId="0" fontId="46" fillId="0" borderId="32" xfId="0" applyFont="1" applyFill="1" applyBorder="1" applyAlignment="1">
      <alignment vertical="top" wrapText="1"/>
    </xf>
    <xf numFmtId="0" fontId="55" fillId="8" borderId="23" xfId="0" applyFont="1" applyFill="1" applyBorder="1" applyAlignment="1">
      <alignment vertical="center" wrapText="1"/>
    </xf>
    <xf numFmtId="0" fontId="55" fillId="8" borderId="27" xfId="0" applyFont="1" applyFill="1" applyBorder="1" applyAlignment="1">
      <alignment vertical="center" wrapText="1"/>
    </xf>
    <xf numFmtId="0" fontId="55" fillId="8" borderId="29" xfId="0" applyFont="1" applyFill="1" applyBorder="1" applyAlignment="1">
      <alignment vertical="center" wrapText="1"/>
    </xf>
    <xf numFmtId="0" fontId="3" fillId="0" borderId="15" xfId="0" applyFont="1" applyBorder="1" applyAlignment="1" applyProtection="1">
      <alignment horizontal="left" vertical="top" wrapText="1"/>
    </xf>
    <xf numFmtId="0" fontId="0" fillId="0" borderId="0" xfId="0" applyNumberFormat="1"/>
    <xf numFmtId="0" fontId="2" fillId="0" borderId="15" xfId="0" applyFont="1" applyBorder="1" applyAlignment="1" applyProtection="1">
      <alignment horizontal="left" vertical="top" wrapText="1"/>
    </xf>
    <xf numFmtId="0" fontId="0" fillId="9" borderId="0" xfId="0" applyFill="1" applyProtection="1">
      <protection locked="0"/>
    </xf>
    <xf numFmtId="0" fontId="0" fillId="0" borderId="0" xfId="0" applyFill="1" applyProtection="1">
      <protection locked="0"/>
    </xf>
    <xf numFmtId="0" fontId="7" fillId="0" borderId="0" xfId="0" applyFont="1" applyFill="1" applyBorder="1" applyAlignment="1" applyProtection="1">
      <alignment horizontal="left" vertical="center" wrapText="1"/>
    </xf>
    <xf numFmtId="0" fontId="60" fillId="0" borderId="0" xfId="7" applyFont="1" applyFill="1" applyAlignment="1" applyProtection="1">
      <alignment horizontal="center"/>
    </xf>
    <xf numFmtId="0" fontId="51" fillId="0" borderId="0" xfId="0" applyFont="1" applyFill="1" applyBorder="1" applyAlignment="1" applyProtection="1">
      <alignment horizontal="left" vertical="center"/>
    </xf>
    <xf numFmtId="0" fontId="7" fillId="0" borderId="34" xfId="0" applyFont="1" applyFill="1" applyBorder="1" applyProtection="1"/>
    <xf numFmtId="0" fontId="28" fillId="0" borderId="34" xfId="0" applyFont="1" applyFill="1" applyBorder="1" applyProtection="1"/>
    <xf numFmtId="0" fontId="7" fillId="2" borderId="34" xfId="0" applyFont="1" applyFill="1" applyBorder="1" applyProtection="1"/>
    <xf numFmtId="0" fontId="7" fillId="10" borderId="1" xfId="0" applyFont="1" applyFill="1" applyBorder="1" applyProtection="1"/>
    <xf numFmtId="0" fontId="7" fillId="10" borderId="2" xfId="0" applyFont="1" applyFill="1" applyBorder="1" applyProtection="1"/>
    <xf numFmtId="0" fontId="7" fillId="10" borderId="3" xfId="0" applyFont="1" applyFill="1" applyBorder="1" applyProtection="1"/>
    <xf numFmtId="0" fontId="7" fillId="10" borderId="4" xfId="0" applyFont="1" applyFill="1" applyBorder="1" applyProtection="1"/>
    <xf numFmtId="0" fontId="7" fillId="10" borderId="0" xfId="0" applyFont="1" applyFill="1" applyBorder="1" applyProtection="1"/>
    <xf numFmtId="0" fontId="7" fillId="10" borderId="5" xfId="0" applyFont="1" applyFill="1" applyBorder="1" applyProtection="1"/>
    <xf numFmtId="0" fontId="7" fillId="10" borderId="6" xfId="0" applyFont="1" applyFill="1" applyBorder="1" applyProtection="1"/>
    <xf numFmtId="0" fontId="7" fillId="10" borderId="7" xfId="0" applyFont="1" applyFill="1" applyBorder="1" applyProtection="1"/>
    <xf numFmtId="0" fontId="7" fillId="10" borderId="8" xfId="0" applyFont="1" applyFill="1" applyBorder="1" applyProtection="1"/>
    <xf numFmtId="164" fontId="23" fillId="11" borderId="19" xfId="7" applyNumberFormat="1" applyFont="1" applyFill="1" applyBorder="1" applyAlignment="1" applyProtection="1">
      <alignment horizontal="centerContinuous" vertical="center"/>
    </xf>
    <xf numFmtId="164" fontId="16" fillId="11" borderId="20" xfId="3" applyNumberFormat="1" applyFont="1" applyFill="1" applyBorder="1" applyAlignment="1" applyProtection="1"/>
    <xf numFmtId="0" fontId="31" fillId="12" borderId="8" xfId="0" applyFont="1" applyFill="1" applyBorder="1" applyAlignment="1" applyProtection="1">
      <alignment horizontal="left" vertical="center" wrapText="1"/>
    </xf>
    <xf numFmtId="0" fontId="31" fillId="12" borderId="6" xfId="0" applyFont="1" applyFill="1" applyBorder="1" applyAlignment="1" applyProtection="1">
      <alignment horizontal="left" vertical="center" wrapText="1"/>
      <protection locked="0"/>
    </xf>
    <xf numFmtId="0" fontId="31" fillId="12" borderId="18" xfId="0" applyFont="1" applyFill="1" applyBorder="1" applyAlignment="1" applyProtection="1">
      <alignment horizontal="center" vertical="center" wrapText="1"/>
      <protection locked="0"/>
    </xf>
    <xf numFmtId="0" fontId="31" fillId="12" borderId="18" xfId="3" applyFont="1" applyFill="1" applyBorder="1" applyAlignment="1" applyProtection="1">
      <alignment horizontal="left" vertical="center" wrapText="1"/>
      <protection locked="0"/>
    </xf>
    <xf numFmtId="0" fontId="54" fillId="12" borderId="18" xfId="3" applyFont="1" applyFill="1" applyBorder="1" applyAlignment="1" applyProtection="1">
      <alignment horizontal="left" vertical="center" wrapText="1"/>
      <protection locked="0"/>
    </xf>
    <xf numFmtId="0" fontId="53" fillId="12" borderId="18" xfId="3" applyFont="1" applyFill="1" applyBorder="1" applyAlignment="1" applyProtection="1">
      <alignment horizontal="left" vertical="center" wrapText="1"/>
      <protection locked="0"/>
    </xf>
    <xf numFmtId="0" fontId="53" fillId="12" borderId="18" xfId="3" applyFont="1" applyFill="1" applyBorder="1" applyAlignment="1" applyProtection="1">
      <alignment horizontal="left" vertical="center" wrapText="1"/>
    </xf>
    <xf numFmtId="0" fontId="31" fillId="12" borderId="18" xfId="3" applyFont="1" applyFill="1" applyBorder="1" applyAlignment="1" applyProtection="1">
      <alignment horizontal="left" vertical="center" wrapText="1"/>
    </xf>
    <xf numFmtId="0" fontId="31" fillId="12" borderId="6" xfId="0" applyFont="1" applyFill="1" applyBorder="1" applyAlignment="1" applyProtection="1">
      <alignment horizontal="left" vertical="center" wrapText="1"/>
    </xf>
    <xf numFmtId="0" fontId="31" fillId="12" borderId="6" xfId="0" applyFont="1" applyFill="1" applyBorder="1" applyAlignment="1" applyProtection="1">
      <alignment vertical="center" wrapText="1"/>
      <protection locked="0"/>
    </xf>
    <xf numFmtId="0" fontId="31" fillId="12" borderId="18" xfId="3" applyFont="1" applyFill="1" applyBorder="1" applyAlignment="1" applyProtection="1">
      <alignment vertical="center" wrapText="1"/>
      <protection locked="0"/>
    </xf>
    <xf numFmtId="0" fontId="31" fillId="12" borderId="6" xfId="0" applyFont="1" applyFill="1" applyBorder="1" applyAlignment="1" applyProtection="1">
      <alignment vertical="center" wrapText="1"/>
    </xf>
    <xf numFmtId="164" fontId="31" fillId="12" borderId="6" xfId="4" applyNumberFormat="1" applyFont="1" applyFill="1" applyBorder="1" applyAlignment="1" applyProtection="1">
      <alignment horizontal="left" vertical="center" wrapText="1"/>
    </xf>
    <xf numFmtId="0" fontId="31" fillId="12" borderId="18" xfId="0" applyFont="1" applyFill="1" applyBorder="1" applyAlignment="1" applyProtection="1">
      <alignment horizontal="left" vertical="center" wrapText="1"/>
      <protection locked="0"/>
    </xf>
    <xf numFmtId="0" fontId="54" fillId="12" borderId="18" xfId="0" applyFont="1" applyFill="1" applyBorder="1" applyAlignment="1" applyProtection="1">
      <alignment horizontal="left" vertical="center" wrapText="1"/>
      <protection locked="0"/>
    </xf>
    <xf numFmtId="164" fontId="31" fillId="12" borderId="6" xfId="4" applyNumberFormat="1" applyFont="1" applyFill="1" applyBorder="1" applyAlignment="1" applyProtection="1">
      <alignment vertical="center" wrapText="1"/>
    </xf>
    <xf numFmtId="0" fontId="7" fillId="10" borderId="3" xfId="0" applyFont="1" applyFill="1" applyBorder="1" applyAlignment="1" applyProtection="1">
      <protection locked="0"/>
    </xf>
    <xf numFmtId="0" fontId="7" fillId="10" borderId="1" xfId="0" applyFont="1" applyFill="1" applyBorder="1" applyAlignment="1" applyProtection="1">
      <protection locked="0"/>
    </xf>
    <xf numFmtId="0" fontId="7" fillId="10" borderId="17" xfId="0" applyFont="1" applyFill="1" applyBorder="1" applyAlignment="1" applyProtection="1">
      <alignment horizontal="center" vertical="center"/>
      <protection locked="0"/>
    </xf>
    <xf numFmtId="0" fontId="7" fillId="10" borderId="1" xfId="0" applyFont="1" applyFill="1" applyBorder="1" applyAlignment="1" applyProtection="1"/>
    <xf numFmtId="164" fontId="29" fillId="10" borderId="1" xfId="0" applyNumberFormat="1" applyFont="1" applyFill="1" applyBorder="1" applyAlignment="1" applyProtection="1"/>
    <xf numFmtId="164" fontId="29" fillId="10" borderId="12" xfId="4" applyNumberFormat="1" applyFont="1" applyFill="1" applyBorder="1" applyAlignment="1" applyProtection="1">
      <alignment vertical="center"/>
    </xf>
    <xf numFmtId="0" fontId="7" fillId="10" borderId="3" xfId="0" applyFont="1" applyFill="1" applyBorder="1" applyAlignment="1" applyProtection="1"/>
    <xf numFmtId="164" fontId="29" fillId="10" borderId="1" xfId="0" applyNumberFormat="1" applyFont="1" applyFill="1" applyBorder="1" applyAlignment="1" applyProtection="1">
      <alignment vertical="center"/>
    </xf>
    <xf numFmtId="0" fontId="7" fillId="10" borderId="3" xfId="0" applyFont="1" applyFill="1" applyBorder="1" applyAlignment="1" applyProtection="1">
      <alignment vertical="center"/>
    </xf>
    <xf numFmtId="0" fontId="7" fillId="10" borderId="1" xfId="0" applyFont="1" applyFill="1" applyBorder="1" applyAlignment="1" applyProtection="1">
      <alignment vertical="center"/>
      <protection locked="0"/>
    </xf>
    <xf numFmtId="0" fontId="7" fillId="10" borderId="1" xfId="0" applyFont="1" applyFill="1" applyBorder="1" applyAlignment="1" applyProtection="1">
      <alignment horizontal="center" vertical="center"/>
    </xf>
    <xf numFmtId="0" fontId="7" fillId="10" borderId="3" xfId="0" applyFont="1" applyFill="1" applyBorder="1" applyAlignment="1" applyProtection="1">
      <alignment vertical="center"/>
      <protection locked="0"/>
    </xf>
    <xf numFmtId="0" fontId="7" fillId="10" borderId="1" xfId="0" applyNumberFormat="1" applyFont="1" applyFill="1" applyBorder="1" applyAlignment="1" applyProtection="1">
      <alignment vertical="center"/>
      <protection locked="0"/>
    </xf>
    <xf numFmtId="0" fontId="7" fillId="10" borderId="1" xfId="0" applyFont="1" applyFill="1" applyBorder="1" applyAlignment="1" applyProtection="1">
      <alignment vertical="center"/>
    </xf>
    <xf numFmtId="164" fontId="7" fillId="10" borderId="12" xfId="4" applyNumberFormat="1" applyFont="1" applyFill="1" applyBorder="1" applyAlignment="1" applyProtection="1">
      <alignment vertical="center"/>
    </xf>
    <xf numFmtId="0" fontId="29" fillId="10" borderId="15" xfId="0" applyFont="1" applyFill="1" applyBorder="1" applyProtection="1"/>
    <xf numFmtId="0" fontId="0" fillId="0" borderId="0" xfId="4" applyNumberFormat="1" applyFont="1"/>
    <xf numFmtId="0" fontId="7" fillId="10" borderId="1" xfId="0" applyFont="1" applyFill="1" applyBorder="1" applyAlignment="1" applyProtection="1">
      <alignment horizontal="left" vertical="center" wrapText="1"/>
    </xf>
    <xf numFmtId="0" fontId="58" fillId="10" borderId="2" xfId="0" applyFont="1" applyFill="1" applyBorder="1" applyAlignment="1" applyProtection="1">
      <alignment horizontal="left" vertical="center" wrapText="1"/>
    </xf>
    <xf numFmtId="0" fontId="58" fillId="10" borderId="3" xfId="0" applyFont="1" applyFill="1" applyBorder="1" applyAlignment="1" applyProtection="1">
      <alignment horizontal="left" vertical="center" wrapText="1"/>
    </xf>
    <xf numFmtId="0" fontId="7" fillId="10" borderId="4" xfId="0" applyFont="1" applyFill="1" applyBorder="1" applyAlignment="1" applyProtection="1">
      <alignment horizontal="left" vertical="center" wrapText="1"/>
    </xf>
    <xf numFmtId="0" fontId="58" fillId="10" borderId="0" xfId="0" applyFont="1" applyFill="1" applyBorder="1" applyAlignment="1" applyProtection="1">
      <alignment horizontal="left" vertical="center" wrapText="1"/>
    </xf>
    <xf numFmtId="0" fontId="58" fillId="10" borderId="5" xfId="0" applyFont="1" applyFill="1" applyBorder="1" applyAlignment="1" applyProtection="1">
      <alignment horizontal="left" vertical="center" wrapText="1"/>
    </xf>
    <xf numFmtId="0" fontId="58" fillId="10" borderId="4" xfId="0" applyFont="1" applyFill="1" applyBorder="1" applyAlignment="1" applyProtection="1">
      <alignment horizontal="left" vertical="center" wrapText="1"/>
    </xf>
    <xf numFmtId="0" fontId="58" fillId="10" borderId="6" xfId="0" applyFont="1" applyFill="1" applyBorder="1" applyAlignment="1" applyProtection="1">
      <alignment horizontal="left" vertical="center" wrapText="1"/>
    </xf>
    <xf numFmtId="0" fontId="58" fillId="10" borderId="7" xfId="0" applyFont="1" applyFill="1" applyBorder="1" applyAlignment="1" applyProtection="1">
      <alignment horizontal="left" vertical="center" wrapText="1"/>
    </xf>
    <xf numFmtId="0" fontId="58" fillId="10" borderId="8" xfId="0" applyFont="1" applyFill="1" applyBorder="1" applyAlignment="1" applyProtection="1">
      <alignment horizontal="left" vertical="center" wrapText="1"/>
    </xf>
    <xf numFmtId="0" fontId="34" fillId="0" borderId="0" xfId="5" applyFont="1" applyAlignment="1">
      <alignment horizontal="left"/>
    </xf>
    <xf numFmtId="0" fontId="36"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7" fillId="3" borderId="4"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5" xfId="0" applyFont="1" applyFill="1" applyBorder="1" applyAlignment="1" applyProtection="1">
      <alignment horizontal="left" vertical="top" wrapText="1"/>
      <protection locked="0"/>
    </xf>
    <xf numFmtId="0" fontId="7" fillId="3" borderId="6" xfId="0" applyFont="1" applyFill="1" applyBorder="1" applyAlignment="1" applyProtection="1">
      <alignment horizontal="left" vertical="top" wrapText="1"/>
      <protection locked="0"/>
    </xf>
    <xf numFmtId="0" fontId="7" fillId="3" borderId="7" xfId="0" applyFont="1" applyFill="1" applyBorder="1" applyAlignment="1" applyProtection="1">
      <alignment horizontal="left" vertical="top" wrapText="1"/>
      <protection locked="0"/>
    </xf>
    <xf numFmtId="0" fontId="7" fillId="3" borderId="8" xfId="0" applyFont="1" applyFill="1" applyBorder="1" applyAlignment="1" applyProtection="1">
      <alignment horizontal="left" vertical="top" wrapText="1"/>
      <protection locked="0"/>
    </xf>
    <xf numFmtId="0" fontId="7" fillId="0" borderId="0" xfId="0" applyFont="1" applyFill="1" applyAlignment="1">
      <alignment horizontal="left" vertical="top" wrapText="1"/>
    </xf>
    <xf numFmtId="0" fontId="7" fillId="0" borderId="7" xfId="0" applyFont="1" applyFill="1" applyBorder="1" applyAlignment="1">
      <alignment horizontal="left" vertical="top" wrapText="1"/>
    </xf>
    <xf numFmtId="0" fontId="28" fillId="3" borderId="15" xfId="0" applyFont="1" applyFill="1" applyBorder="1" applyAlignment="1" applyProtection="1">
      <alignment horizontal="left" vertical="top" wrapText="1"/>
      <protection locked="0"/>
    </xf>
    <xf numFmtId="0" fontId="7" fillId="3" borderId="15" xfId="0" applyFont="1" applyFill="1" applyBorder="1" applyAlignment="1" applyProtection="1">
      <alignment horizontal="left" vertical="top" wrapText="1"/>
      <protection locked="0"/>
    </xf>
    <xf numFmtId="49" fontId="59" fillId="3" borderId="15" xfId="0" applyNumberFormat="1" applyFont="1" applyFill="1" applyBorder="1" applyAlignment="1" applyProtection="1">
      <alignment vertical="center" wrapText="1"/>
      <protection locked="0"/>
    </xf>
    <xf numFmtId="14" fontId="7" fillId="3" borderId="15" xfId="0" applyNumberFormat="1" applyFont="1" applyFill="1" applyBorder="1" applyAlignment="1" applyProtection="1">
      <alignment vertical="center" wrapText="1"/>
      <protection locked="0"/>
    </xf>
    <xf numFmtId="0" fontId="30" fillId="11" borderId="12" xfId="0" applyFont="1" applyFill="1" applyBorder="1" applyAlignment="1" applyProtection="1">
      <alignment horizontal="left" vertical="center" wrapText="1"/>
    </xf>
    <xf numFmtId="0" fontId="30" fillId="11" borderId="13" xfId="0" applyFont="1" applyFill="1" applyBorder="1" applyAlignment="1" applyProtection="1">
      <alignment horizontal="left" vertical="center" wrapText="1"/>
    </xf>
    <xf numFmtId="0" fontId="30" fillId="11" borderId="14"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28" fillId="10" borderId="1" xfId="0" applyFont="1" applyFill="1" applyBorder="1" applyAlignment="1" applyProtection="1">
      <alignment horizontal="left" vertical="center" wrapText="1"/>
    </xf>
    <xf numFmtId="0" fontId="28" fillId="10" borderId="2" xfId="0" applyFont="1" applyFill="1" applyBorder="1" applyAlignment="1" applyProtection="1">
      <alignment horizontal="left" vertical="center" wrapText="1"/>
    </xf>
    <xf numFmtId="0" fontId="28" fillId="10" borderId="3" xfId="0" applyFont="1" applyFill="1" applyBorder="1" applyAlignment="1" applyProtection="1">
      <alignment horizontal="left" vertical="center" wrapText="1"/>
    </xf>
    <xf numFmtId="0" fontId="28" fillId="10" borderId="4" xfId="0" applyFont="1" applyFill="1" applyBorder="1" applyAlignment="1" applyProtection="1">
      <alignment horizontal="left" vertical="center" wrapText="1"/>
    </xf>
    <xf numFmtId="0" fontId="28" fillId="10" borderId="0" xfId="0" applyFont="1" applyFill="1" applyBorder="1" applyAlignment="1" applyProtection="1">
      <alignment horizontal="left" vertical="center" wrapText="1"/>
    </xf>
    <xf numFmtId="0" fontId="28" fillId="10" borderId="5" xfId="0" applyFont="1" applyFill="1" applyBorder="1" applyAlignment="1" applyProtection="1">
      <alignment horizontal="left" vertical="center" wrapText="1"/>
    </xf>
    <xf numFmtId="0" fontId="28" fillId="10" borderId="6" xfId="0" applyFont="1" applyFill="1" applyBorder="1" applyAlignment="1" applyProtection="1">
      <alignment horizontal="left" vertical="center" wrapText="1"/>
    </xf>
    <xf numFmtId="0" fontId="28" fillId="10" borderId="7" xfId="0" applyFont="1" applyFill="1" applyBorder="1" applyAlignment="1" applyProtection="1">
      <alignment horizontal="left" vertical="center" wrapText="1"/>
    </xf>
    <xf numFmtId="0" fontId="28" fillId="10" borderId="8" xfId="0" applyFont="1" applyFill="1" applyBorder="1" applyAlignment="1" applyProtection="1">
      <alignment horizontal="left" vertical="center" wrapText="1"/>
    </xf>
    <xf numFmtId="0" fontId="28" fillId="3" borderId="1" xfId="0" applyFont="1" applyFill="1" applyBorder="1" applyAlignment="1" applyProtection="1">
      <alignment horizontal="left" vertical="top" wrapText="1"/>
      <protection locked="0"/>
    </xf>
    <xf numFmtId="0" fontId="7" fillId="2" borderId="0" xfId="0" applyFont="1" applyFill="1" applyBorder="1" applyAlignment="1" applyProtection="1">
      <alignment horizontal="left" vertical="top" wrapText="1"/>
    </xf>
    <xf numFmtId="0" fontId="7" fillId="0" borderId="0" xfId="0" applyFont="1" applyFill="1" applyBorder="1" applyAlignment="1" applyProtection="1">
      <alignment horizontal="left" vertical="top" wrapText="1"/>
    </xf>
    <xf numFmtId="0" fontId="29" fillId="10" borderId="12" xfId="0" applyFont="1" applyFill="1" applyBorder="1" applyAlignment="1" applyProtection="1"/>
    <xf numFmtId="0" fontId="29" fillId="10" borderId="13" xfId="0" applyFont="1" applyFill="1" applyBorder="1" applyAlignment="1" applyProtection="1"/>
    <xf numFmtId="14" fontId="7" fillId="3" borderId="15" xfId="0" applyNumberFormat="1" applyFont="1" applyFill="1" applyBorder="1" applyAlignment="1" applyProtection="1">
      <protection locked="0"/>
    </xf>
    <xf numFmtId="0" fontId="7" fillId="3" borderId="15" xfId="0" applyFont="1" applyFill="1" applyBorder="1" applyAlignment="1" applyProtection="1">
      <protection locked="0"/>
    </xf>
    <xf numFmtId="0" fontId="29" fillId="10" borderId="12" xfId="0" applyFont="1" applyFill="1" applyBorder="1" applyAlignment="1" applyProtection="1">
      <alignment horizontal="left"/>
    </xf>
    <xf numFmtId="0" fontId="29" fillId="10" borderId="13" xfId="0" applyFont="1" applyFill="1" applyBorder="1" applyAlignment="1" applyProtection="1">
      <alignment horizontal="left"/>
    </xf>
    <xf numFmtId="0" fontId="29" fillId="10" borderId="1" xfId="0" applyFont="1" applyFill="1" applyBorder="1" applyAlignment="1" applyProtection="1">
      <alignment horizontal="left" vertical="center" wrapText="1"/>
    </xf>
    <xf numFmtId="0" fontId="29" fillId="10" borderId="2" xfId="0" applyFont="1" applyFill="1" applyBorder="1" applyAlignment="1" applyProtection="1">
      <alignment horizontal="left" vertical="center" wrapText="1"/>
    </xf>
    <xf numFmtId="0" fontId="29" fillId="10" borderId="3" xfId="0" applyFont="1" applyFill="1" applyBorder="1" applyAlignment="1" applyProtection="1">
      <alignment horizontal="left" vertical="center" wrapText="1"/>
    </xf>
    <xf numFmtId="0" fontId="29" fillId="10" borderId="4" xfId="0" applyFont="1" applyFill="1" applyBorder="1" applyAlignment="1" applyProtection="1">
      <alignment horizontal="left" vertical="center" wrapText="1"/>
    </xf>
    <xf numFmtId="0" fontId="29" fillId="10" borderId="0" xfId="0" applyFont="1" applyFill="1" applyBorder="1" applyAlignment="1" applyProtection="1">
      <alignment horizontal="left" vertical="center" wrapText="1"/>
    </xf>
    <xf numFmtId="0" fontId="29" fillId="10" borderId="5" xfId="0" applyFont="1" applyFill="1" applyBorder="1" applyAlignment="1" applyProtection="1">
      <alignment horizontal="left" vertical="center" wrapText="1"/>
    </xf>
    <xf numFmtId="0" fontId="29" fillId="10" borderId="6" xfId="0" applyFont="1" applyFill="1" applyBorder="1" applyAlignment="1" applyProtection="1">
      <alignment horizontal="left" vertical="center" wrapText="1"/>
    </xf>
    <xf numFmtId="0" fontId="29" fillId="10" borderId="7" xfId="0" applyFont="1" applyFill="1" applyBorder="1" applyAlignment="1" applyProtection="1">
      <alignment horizontal="left" vertical="center" wrapText="1"/>
    </xf>
    <xf numFmtId="0" fontId="29" fillId="10" borderId="8" xfId="0" applyFont="1" applyFill="1" applyBorder="1" applyAlignment="1" applyProtection="1">
      <alignment horizontal="left" vertical="center" wrapText="1"/>
    </xf>
    <xf numFmtId="164" fontId="7" fillId="10" borderId="15" xfId="4" applyNumberFormat="1" applyFont="1" applyFill="1" applyBorder="1" applyAlignment="1" applyProtection="1"/>
    <xf numFmtId="0" fontId="28" fillId="13" borderId="1" xfId="0" applyFont="1" applyFill="1" applyBorder="1" applyAlignment="1" applyProtection="1">
      <alignment horizontal="left" vertical="center" wrapText="1"/>
    </xf>
    <xf numFmtId="0" fontId="28" fillId="13" borderId="2" xfId="0" applyFont="1" applyFill="1" applyBorder="1" applyAlignment="1" applyProtection="1">
      <alignment horizontal="left" vertical="center" wrapText="1"/>
    </xf>
    <xf numFmtId="0" fontId="28" fillId="13" borderId="3" xfId="0" applyFont="1" applyFill="1" applyBorder="1" applyAlignment="1" applyProtection="1">
      <alignment horizontal="left" vertical="center" wrapText="1"/>
    </xf>
    <xf numFmtId="0" fontId="28" fillId="13" borderId="4" xfId="0" applyFont="1" applyFill="1" applyBorder="1" applyAlignment="1" applyProtection="1">
      <alignment horizontal="left" vertical="center" wrapText="1"/>
    </xf>
    <xf numFmtId="0" fontId="28" fillId="13" borderId="0" xfId="0" applyFont="1" applyFill="1" applyBorder="1" applyAlignment="1" applyProtection="1">
      <alignment horizontal="left" vertical="center" wrapText="1"/>
    </xf>
    <xf numFmtId="0" fontId="28" fillId="13" borderId="5" xfId="0" applyFont="1" applyFill="1" applyBorder="1" applyAlignment="1" applyProtection="1">
      <alignment horizontal="left" vertical="center" wrapText="1"/>
    </xf>
    <xf numFmtId="0" fontId="28" fillId="13" borderId="6" xfId="0" applyFont="1" applyFill="1" applyBorder="1" applyAlignment="1" applyProtection="1">
      <alignment horizontal="left" vertical="center" wrapText="1"/>
    </xf>
    <xf numFmtId="0" fontId="28" fillId="13" borderId="7" xfId="0" applyFont="1" applyFill="1" applyBorder="1" applyAlignment="1" applyProtection="1">
      <alignment horizontal="left" vertical="center" wrapText="1"/>
    </xf>
    <xf numFmtId="0" fontId="28" fillId="13" borderId="8" xfId="0" applyFont="1" applyFill="1" applyBorder="1" applyAlignment="1" applyProtection="1">
      <alignment horizontal="left" vertical="center" wrapText="1"/>
    </xf>
    <xf numFmtId="0" fontId="7" fillId="3" borderId="9"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49" fontId="7" fillId="3" borderId="12" xfId="0" applyNumberFormat="1" applyFont="1" applyFill="1" applyBorder="1" applyAlignment="1" applyProtection="1">
      <alignment horizontal="left" vertical="top"/>
      <protection locked="0"/>
    </xf>
    <xf numFmtId="49" fontId="7" fillId="3" borderId="13" xfId="0" applyNumberFormat="1" applyFont="1" applyFill="1" applyBorder="1" applyAlignment="1" applyProtection="1">
      <alignment horizontal="left" vertical="top"/>
      <protection locked="0"/>
    </xf>
    <xf numFmtId="49" fontId="7" fillId="3" borderId="14" xfId="0" applyNumberFormat="1" applyFont="1" applyFill="1" applyBorder="1" applyAlignment="1" applyProtection="1">
      <alignment horizontal="left" vertical="top"/>
      <protection locked="0"/>
    </xf>
    <xf numFmtId="0" fontId="7" fillId="10" borderId="2" xfId="0" applyFont="1" applyFill="1" applyBorder="1" applyAlignment="1" applyProtection="1">
      <alignment horizontal="left" vertical="center" wrapText="1"/>
    </xf>
    <xf numFmtId="0" fontId="7" fillId="10" borderId="3" xfId="0" applyFont="1" applyFill="1" applyBorder="1" applyAlignment="1" applyProtection="1">
      <alignment horizontal="left" vertical="center" wrapText="1"/>
    </xf>
    <xf numFmtId="0" fontId="7" fillId="10" borderId="0" xfId="0" applyFont="1" applyFill="1" applyBorder="1" applyAlignment="1" applyProtection="1">
      <alignment horizontal="left" vertical="center" wrapText="1"/>
    </xf>
    <xf numFmtId="0" fontId="7" fillId="10" borderId="5" xfId="0" applyFont="1" applyFill="1" applyBorder="1" applyAlignment="1" applyProtection="1">
      <alignment horizontal="left" vertical="center" wrapText="1"/>
    </xf>
    <xf numFmtId="0" fontId="7" fillId="10" borderId="6" xfId="0" applyFont="1" applyFill="1" applyBorder="1" applyAlignment="1" applyProtection="1">
      <alignment horizontal="left" vertical="center" wrapText="1"/>
    </xf>
    <xf numFmtId="0" fontId="7" fillId="10" borderId="7" xfId="0" applyFont="1" applyFill="1" applyBorder="1" applyAlignment="1" applyProtection="1">
      <alignment horizontal="left" vertical="center" wrapText="1"/>
    </xf>
    <xf numFmtId="0" fontId="7" fillId="10" borderId="8" xfId="0" applyFont="1" applyFill="1" applyBorder="1" applyAlignment="1" applyProtection="1">
      <alignment horizontal="left" vertical="center" wrapText="1"/>
    </xf>
    <xf numFmtId="0" fontId="7" fillId="3" borderId="15" xfId="0" quotePrefix="1" applyFont="1" applyFill="1" applyBorder="1" applyAlignment="1" applyProtection="1">
      <alignment horizontal="left" vertical="top" wrapText="1"/>
      <protection locked="0"/>
    </xf>
    <xf numFmtId="49" fontId="41" fillId="3" borderId="15" xfId="0" applyNumberFormat="1" applyFont="1" applyFill="1" applyBorder="1" applyAlignment="1" applyProtection="1">
      <alignment vertical="center" wrapText="1"/>
      <protection locked="0"/>
    </xf>
    <xf numFmtId="0" fontId="28" fillId="13" borderId="1" xfId="0" applyFont="1" applyFill="1" applyBorder="1" applyAlignment="1" applyProtection="1">
      <alignment horizontal="left" vertical="top" wrapText="1"/>
      <protection locked="0"/>
    </xf>
    <xf numFmtId="0" fontId="7" fillId="13" borderId="2" xfId="0" applyFont="1" applyFill="1" applyBorder="1" applyAlignment="1" applyProtection="1">
      <alignment horizontal="left" vertical="top" wrapText="1"/>
      <protection locked="0"/>
    </xf>
    <xf numFmtId="0" fontId="7" fillId="13" borderId="3" xfId="0" applyFont="1" applyFill="1" applyBorder="1" applyAlignment="1" applyProtection="1">
      <alignment horizontal="left" vertical="top" wrapText="1"/>
      <protection locked="0"/>
    </xf>
    <xf numFmtId="0" fontId="7" fillId="13" borderId="4" xfId="0" applyFont="1" applyFill="1" applyBorder="1" applyAlignment="1" applyProtection="1">
      <alignment horizontal="left" vertical="top" wrapText="1"/>
      <protection locked="0"/>
    </xf>
    <xf numFmtId="0" fontId="7" fillId="13" borderId="0" xfId="0" applyFont="1" applyFill="1" applyBorder="1" applyAlignment="1" applyProtection="1">
      <alignment horizontal="left" vertical="top" wrapText="1"/>
      <protection locked="0"/>
    </xf>
    <xf numFmtId="0" fontId="7" fillId="13" borderId="5" xfId="0" applyFont="1" applyFill="1" applyBorder="1" applyAlignment="1" applyProtection="1">
      <alignment horizontal="left" vertical="top" wrapText="1"/>
      <protection locked="0"/>
    </xf>
    <xf numFmtId="0" fontId="7" fillId="13" borderId="6" xfId="0" applyFont="1" applyFill="1" applyBorder="1" applyAlignment="1" applyProtection="1">
      <alignment horizontal="left" vertical="top" wrapText="1"/>
      <protection locked="0"/>
    </xf>
    <xf numFmtId="0" fontId="7" fillId="13" borderId="7" xfId="0" applyFont="1" applyFill="1" applyBorder="1" applyAlignment="1" applyProtection="1">
      <alignment horizontal="left" vertical="top" wrapText="1"/>
      <protection locked="0"/>
    </xf>
    <xf numFmtId="0" fontId="7" fillId="13" borderId="8" xfId="0" applyFont="1" applyFill="1" applyBorder="1" applyAlignment="1" applyProtection="1">
      <alignment horizontal="left" vertical="top" wrapText="1"/>
      <protection locked="0"/>
    </xf>
    <xf numFmtId="0" fontId="7" fillId="10" borderId="1" xfId="0" applyFont="1" applyFill="1" applyBorder="1" applyAlignment="1" applyProtection="1">
      <alignment horizontal="left" vertical="top" wrapText="1"/>
    </xf>
    <xf numFmtId="0" fontId="7" fillId="10" borderId="2" xfId="0" applyFont="1" applyFill="1" applyBorder="1" applyAlignment="1" applyProtection="1">
      <alignment horizontal="left" vertical="top" wrapText="1"/>
    </xf>
    <xf numFmtId="0" fontId="7" fillId="10" borderId="3" xfId="0" applyFont="1" applyFill="1" applyBorder="1" applyAlignment="1" applyProtection="1">
      <alignment horizontal="left" vertical="top" wrapText="1"/>
    </xf>
    <xf numFmtId="0" fontId="7" fillId="10" borderId="4" xfId="0" applyFont="1" applyFill="1" applyBorder="1" applyAlignment="1" applyProtection="1">
      <alignment horizontal="left" vertical="top" wrapText="1"/>
    </xf>
    <xf numFmtId="0" fontId="7" fillId="10" borderId="0" xfId="0" applyFont="1" applyFill="1" applyBorder="1" applyAlignment="1" applyProtection="1">
      <alignment horizontal="left" vertical="top" wrapText="1"/>
    </xf>
    <xf numFmtId="0" fontId="7" fillId="10" borderId="5" xfId="0" applyFont="1" applyFill="1" applyBorder="1" applyAlignment="1" applyProtection="1">
      <alignment horizontal="left" vertical="top" wrapText="1"/>
    </xf>
    <xf numFmtId="0" fontId="7" fillId="10" borderId="6" xfId="0" applyFont="1" applyFill="1" applyBorder="1" applyAlignment="1" applyProtection="1">
      <alignment horizontal="left" vertical="top" wrapText="1"/>
    </xf>
    <xf numFmtId="0" fontId="7" fillId="10" borderId="7" xfId="0" applyFont="1" applyFill="1" applyBorder="1" applyAlignment="1" applyProtection="1">
      <alignment horizontal="left" vertical="top" wrapText="1"/>
    </xf>
    <xf numFmtId="0" fontId="7" fillId="10" borderId="8" xfId="0" applyFont="1" applyFill="1" applyBorder="1" applyAlignment="1" applyProtection="1">
      <alignment horizontal="left" vertical="top" wrapText="1"/>
    </xf>
    <xf numFmtId="14" fontId="7" fillId="3" borderId="15" xfId="0" quotePrefix="1" applyNumberFormat="1" applyFont="1" applyFill="1" applyBorder="1" applyAlignment="1" applyProtection="1">
      <alignment vertical="center" wrapText="1"/>
      <protection locked="0"/>
    </xf>
    <xf numFmtId="0" fontId="7" fillId="10" borderId="15" xfId="0" applyFont="1" applyFill="1" applyBorder="1" applyAlignment="1" applyProtection="1">
      <alignment horizontal="left" vertical="center" wrapText="1"/>
    </xf>
    <xf numFmtId="0" fontId="56" fillId="3" borderId="15" xfId="0" applyFont="1" applyFill="1" applyBorder="1" applyAlignment="1" applyProtection="1">
      <alignment horizontal="left" vertical="top" wrapText="1"/>
      <protection locked="0"/>
    </xf>
    <xf numFmtId="0" fontId="36" fillId="3" borderId="15" xfId="0" applyFont="1" applyFill="1" applyBorder="1" applyAlignment="1" applyProtection="1">
      <alignment horizontal="left" vertical="top" wrapText="1"/>
      <protection locked="0"/>
    </xf>
    <xf numFmtId="0" fontId="7" fillId="3" borderId="12" xfId="0" applyNumberFormat="1" applyFont="1" applyFill="1" applyBorder="1" applyAlignment="1" applyProtection="1">
      <alignment horizontal="center" vertical="center"/>
      <protection locked="0"/>
    </xf>
    <xf numFmtId="0" fontId="7" fillId="3" borderId="14" xfId="0" applyNumberFormat="1" applyFont="1" applyFill="1" applyBorder="1" applyAlignment="1" applyProtection="1">
      <alignment horizontal="center" vertical="center"/>
      <protection locked="0"/>
    </xf>
    <xf numFmtId="0" fontId="43" fillId="4" borderId="15" xfId="8" quotePrefix="1" applyFont="1" applyFill="1" applyBorder="1" applyAlignment="1" applyProtection="1">
      <alignment horizontal="left" vertical="top" wrapText="1"/>
    </xf>
    <xf numFmtId="0" fontId="7" fillId="3" borderId="15" xfId="0" quotePrefix="1" applyFont="1" applyFill="1" applyBorder="1" applyAlignment="1" applyProtection="1">
      <alignment vertical="top" wrapText="1"/>
      <protection locked="0"/>
    </xf>
    <xf numFmtId="0" fontId="29" fillId="10" borderId="15" xfId="0" applyFont="1" applyFill="1" applyBorder="1" applyAlignment="1" applyProtection="1">
      <alignment horizontal="left" wrapText="1"/>
    </xf>
    <xf numFmtId="0" fontId="28" fillId="3" borderId="2" xfId="0" applyFont="1" applyFill="1" applyBorder="1" applyAlignment="1" applyProtection="1">
      <alignment horizontal="left" vertical="top" wrapText="1"/>
      <protection locked="0"/>
    </xf>
    <xf numFmtId="0" fontId="28" fillId="3" borderId="3" xfId="0" applyFont="1" applyFill="1" applyBorder="1" applyAlignment="1" applyProtection="1">
      <alignment horizontal="left" vertical="top" wrapText="1"/>
      <protection locked="0"/>
    </xf>
    <xf numFmtId="0" fontId="28" fillId="3" borderId="4" xfId="0" applyFont="1" applyFill="1" applyBorder="1" applyAlignment="1" applyProtection="1">
      <alignment horizontal="left" vertical="top" wrapText="1"/>
      <protection locked="0"/>
    </xf>
    <xf numFmtId="0" fontId="28" fillId="3" borderId="0" xfId="0" applyFont="1" applyFill="1" applyBorder="1" applyAlignment="1" applyProtection="1">
      <alignment horizontal="left" vertical="top" wrapText="1"/>
      <protection locked="0"/>
    </xf>
    <xf numFmtId="0" fontId="28" fillId="3" borderId="5" xfId="0" applyFont="1" applyFill="1" applyBorder="1" applyAlignment="1" applyProtection="1">
      <alignment horizontal="left" vertical="top" wrapText="1"/>
      <protection locked="0"/>
    </xf>
    <xf numFmtId="0" fontId="28" fillId="3" borderId="6" xfId="0" applyFont="1" applyFill="1" applyBorder="1" applyAlignment="1" applyProtection="1">
      <alignment horizontal="left" vertical="top" wrapText="1"/>
      <protection locked="0"/>
    </xf>
    <xf numFmtId="0" fontId="28" fillId="3" borderId="7" xfId="0" applyFont="1" applyFill="1" applyBorder="1" applyAlignment="1" applyProtection="1">
      <alignment horizontal="left" vertical="top" wrapText="1"/>
      <protection locked="0"/>
    </xf>
    <xf numFmtId="0" fontId="28" fillId="3" borderId="8" xfId="0" applyFont="1" applyFill="1" applyBorder="1" applyAlignment="1" applyProtection="1">
      <alignment horizontal="left" vertical="top" wrapText="1"/>
      <protection locked="0"/>
    </xf>
    <xf numFmtId="0" fontId="27" fillId="10" borderId="4" xfId="5" applyFont="1" applyFill="1" applyBorder="1" applyAlignment="1" applyProtection="1">
      <alignment horizontal="left"/>
    </xf>
    <xf numFmtId="0" fontId="27" fillId="10" borderId="0" xfId="5" applyFont="1" applyFill="1" applyBorder="1" applyAlignment="1" applyProtection="1">
      <alignment horizontal="left"/>
    </xf>
    <xf numFmtId="0" fontId="7" fillId="0" borderId="0" xfId="0" applyFont="1" applyFill="1" applyAlignment="1" applyProtection="1">
      <alignment horizontal="left" vertical="top" wrapText="1"/>
    </xf>
    <xf numFmtId="0" fontId="28" fillId="10" borderId="12" xfId="0" applyFont="1" applyFill="1" applyBorder="1" applyAlignment="1" applyProtection="1">
      <alignment horizontal="left" vertical="top" wrapText="1"/>
    </xf>
    <xf numFmtId="0" fontId="28" fillId="10" borderId="13" xfId="0" applyFont="1" applyFill="1" applyBorder="1" applyAlignment="1" applyProtection="1">
      <alignment horizontal="left" vertical="top" wrapText="1"/>
    </xf>
    <xf numFmtId="0" fontId="28" fillId="10" borderId="14" xfId="0" applyFont="1" applyFill="1" applyBorder="1" applyAlignment="1" applyProtection="1">
      <alignment horizontal="left" vertical="top" wrapText="1"/>
    </xf>
    <xf numFmtId="0" fontId="7" fillId="3" borderId="12" xfId="0" applyFont="1" applyFill="1" applyBorder="1" applyAlignment="1" applyProtection="1">
      <alignment horizontal="left" vertical="top"/>
      <protection locked="0"/>
    </xf>
    <xf numFmtId="0" fontId="7" fillId="3" borderId="13" xfId="0" applyFont="1" applyFill="1" applyBorder="1" applyAlignment="1" applyProtection="1">
      <alignment horizontal="left" vertical="top"/>
      <protection locked="0"/>
    </xf>
    <xf numFmtId="0" fontId="7" fillId="3" borderId="14" xfId="0" applyFont="1" applyFill="1" applyBorder="1" applyAlignment="1" applyProtection="1">
      <alignment horizontal="left" vertical="top"/>
      <protection locked="0"/>
    </xf>
    <xf numFmtId="0" fontId="7" fillId="3" borderId="1" xfId="0" applyFont="1" applyFill="1" applyBorder="1" applyAlignment="1" applyProtection="1">
      <alignment horizontal="left" vertical="top" wrapText="1"/>
      <protection locked="0"/>
    </xf>
    <xf numFmtId="0" fontId="28" fillId="0" borderId="0" xfId="0" applyFont="1" applyFill="1" applyBorder="1" applyAlignment="1" applyProtection="1">
      <alignment horizontal="left" vertical="center" wrapText="1"/>
    </xf>
    <xf numFmtId="164" fontId="29" fillId="10" borderId="12" xfId="4" applyNumberFormat="1" applyFont="1" applyFill="1" applyBorder="1" applyAlignment="1" applyProtection="1">
      <alignment vertical="top" wrapText="1"/>
    </xf>
    <xf numFmtId="164" fontId="29" fillId="10" borderId="13" xfId="4" applyNumberFormat="1" applyFont="1" applyFill="1" applyBorder="1" applyAlignment="1" applyProtection="1">
      <alignment vertical="top" wrapText="1"/>
    </xf>
    <xf numFmtId="164" fontId="29" fillId="10" borderId="14" xfId="4" applyNumberFormat="1" applyFont="1" applyFill="1" applyBorder="1" applyAlignment="1" applyProtection="1">
      <alignment vertical="top" wrapText="1"/>
    </xf>
    <xf numFmtId="0" fontId="27" fillId="0" borderId="0" xfId="5" applyFont="1" applyFill="1" applyBorder="1" applyAlignment="1" applyProtection="1">
      <alignment horizontal="center"/>
    </xf>
    <xf numFmtId="0" fontId="7" fillId="0" borderId="0" xfId="0" quotePrefix="1" applyFont="1" applyFill="1" applyBorder="1" applyAlignment="1" applyProtection="1">
      <alignment horizontal="left" vertical="center" wrapText="1"/>
    </xf>
    <xf numFmtId="0" fontId="7" fillId="0" borderId="0" xfId="0" quotePrefix="1" applyFont="1" applyFill="1" applyBorder="1" applyAlignment="1" applyProtection="1">
      <alignment horizontal="left" vertical="top" wrapText="1"/>
    </xf>
    <xf numFmtId="0" fontId="43" fillId="4" borderId="12" xfId="8" quotePrefix="1" applyFont="1" applyFill="1" applyBorder="1" applyAlignment="1" applyProtection="1">
      <alignment vertical="top" wrapText="1"/>
    </xf>
    <xf numFmtId="0" fontId="43" fillId="4" borderId="14" xfId="8" quotePrefix="1" applyFont="1" applyFill="1" applyBorder="1" applyAlignment="1" applyProtection="1">
      <alignment vertical="top" wrapText="1"/>
    </xf>
    <xf numFmtId="0" fontId="28" fillId="3" borderId="12" xfId="0" applyFont="1" applyFill="1" applyBorder="1" applyAlignment="1" applyProtection="1">
      <alignment horizontal="left"/>
      <protection locked="0"/>
    </xf>
    <xf numFmtId="0" fontId="28" fillId="3" borderId="13" xfId="0" applyFont="1" applyFill="1" applyBorder="1" applyAlignment="1" applyProtection="1">
      <alignment horizontal="left"/>
      <protection locked="0"/>
    </xf>
    <xf numFmtId="0" fontId="28" fillId="3" borderId="14" xfId="0" applyFont="1" applyFill="1" applyBorder="1" applyAlignment="1" applyProtection="1">
      <alignment horizontal="left"/>
      <protection locked="0"/>
    </xf>
    <xf numFmtId="164" fontId="16" fillId="11" borderId="15" xfId="4" applyNumberFormat="1" applyFont="1" applyFill="1" applyBorder="1" applyAlignment="1" applyProtection="1">
      <alignment horizontal="right"/>
    </xf>
    <xf numFmtId="164" fontId="16" fillId="11" borderId="21" xfId="4" applyNumberFormat="1" applyFont="1" applyFill="1" applyBorder="1" applyAlignment="1" applyProtection="1">
      <alignment horizontal="right"/>
    </xf>
    <xf numFmtId="164" fontId="43" fillId="12" borderId="15" xfId="4" applyNumberFormat="1" applyFont="1" applyFill="1" applyBorder="1" applyAlignment="1" applyProtection="1">
      <alignment horizontal="right"/>
    </xf>
    <xf numFmtId="164" fontId="9" fillId="10" borderId="15" xfId="4" applyNumberFormat="1" applyFont="1" applyFill="1" applyBorder="1" applyAlignment="1" applyProtection="1"/>
    <xf numFmtId="164" fontId="9" fillId="10" borderId="15" xfId="4" applyNumberFormat="1" applyFont="1" applyFill="1" applyBorder="1" applyAlignment="1" applyProtection="1">
      <alignment horizontal="right"/>
    </xf>
    <xf numFmtId="0" fontId="27" fillId="0" borderId="0" xfId="5" applyFont="1" applyFill="1" applyProtection="1">
      <protection locked="0"/>
    </xf>
    <xf numFmtId="0" fontId="16" fillId="11" borderId="22" xfId="3" applyFont="1" applyFill="1" applyBorder="1" applyAlignment="1" applyProtection="1">
      <alignment horizontal="center"/>
    </xf>
    <xf numFmtId="164" fontId="16" fillId="11" borderId="22" xfId="3" applyNumberFormat="1" applyFont="1" applyFill="1" applyBorder="1" applyAlignment="1" applyProtection="1"/>
    <xf numFmtId="164" fontId="43" fillId="12" borderId="18" xfId="4" applyNumberFormat="1" applyFont="1" applyFill="1" applyBorder="1" applyAlignment="1" applyProtection="1">
      <alignment horizontal="right"/>
    </xf>
    <xf numFmtId="164" fontId="16" fillId="11" borderId="18" xfId="4" applyNumberFormat="1" applyFont="1" applyFill="1" applyBorder="1" applyAlignment="1" applyProtection="1">
      <alignment horizontal="right"/>
    </xf>
    <xf numFmtId="164" fontId="43" fillId="12" borderId="18" xfId="4" applyNumberFormat="1" applyFont="1" applyFill="1" applyBorder="1" applyAlignment="1" applyProtection="1"/>
    <xf numFmtId="164" fontId="43" fillId="12" borderId="15" xfId="4" applyNumberFormat="1" applyFont="1" applyFill="1" applyBorder="1" applyAlignment="1" applyProtection="1"/>
    <xf numFmtId="0" fontId="29" fillId="10" borderId="12" xfId="0" applyFont="1" applyFill="1" applyBorder="1" applyAlignment="1" applyProtection="1">
      <alignment horizontal="left" wrapText="1"/>
    </xf>
    <xf numFmtId="0" fontId="29" fillId="10" borderId="13" xfId="0" applyFont="1" applyFill="1" applyBorder="1" applyAlignment="1" applyProtection="1">
      <alignment horizontal="left" wrapText="1"/>
    </xf>
    <xf numFmtId="49" fontId="7" fillId="5" borderId="15" xfId="0" applyNumberFormat="1" applyFont="1" applyFill="1" applyBorder="1" applyAlignment="1" applyProtection="1">
      <alignment horizontal="left" vertical="center" wrapText="1"/>
      <protection locked="0"/>
    </xf>
    <xf numFmtId="0" fontId="27" fillId="0" borderId="0" xfId="5" applyFont="1" applyFill="1" applyAlignment="1" applyProtection="1">
      <alignment horizontal="left"/>
      <protection locked="0"/>
    </xf>
    <xf numFmtId="0" fontId="29" fillId="10" borderId="12" xfId="0" applyFont="1" applyFill="1" applyBorder="1" applyAlignment="1" applyProtection="1">
      <alignment vertical="center"/>
    </xf>
    <xf numFmtId="0" fontId="29" fillId="10" borderId="13" xfId="0" applyFont="1" applyFill="1" applyBorder="1" applyAlignment="1" applyProtection="1">
      <alignment vertical="center"/>
    </xf>
    <xf numFmtId="0" fontId="24" fillId="5" borderId="15" xfId="0" applyFont="1" applyFill="1" applyBorder="1" applyAlignment="1" applyProtection="1">
      <alignment horizontal="left" vertical="center" wrapText="1"/>
      <protection locked="0"/>
    </xf>
    <xf numFmtId="0" fontId="24" fillId="3" borderId="15" xfId="0" applyFont="1" applyFill="1" applyBorder="1" applyAlignment="1" applyProtection="1">
      <alignment horizontal="left" vertical="center"/>
      <protection locked="0"/>
    </xf>
    <xf numFmtId="0" fontId="24" fillId="3" borderId="1" xfId="0" applyFont="1" applyFill="1" applyBorder="1" applyAlignment="1" applyProtection="1">
      <alignment horizontal="left" vertical="top" wrapText="1"/>
      <protection locked="0"/>
    </xf>
    <xf numFmtId="0" fontId="24" fillId="3" borderId="2" xfId="0" applyFont="1" applyFill="1" applyBorder="1" applyAlignment="1" applyProtection="1">
      <alignment horizontal="left" vertical="top" wrapText="1"/>
      <protection locked="0"/>
    </xf>
    <xf numFmtId="0" fontId="24" fillId="3" borderId="3" xfId="0" applyFont="1" applyFill="1" applyBorder="1" applyAlignment="1" applyProtection="1">
      <alignment horizontal="left" vertical="top" wrapText="1"/>
      <protection locked="0"/>
    </xf>
    <xf numFmtId="0" fontId="24" fillId="3" borderId="4" xfId="0" applyFont="1" applyFill="1" applyBorder="1" applyAlignment="1" applyProtection="1">
      <alignment horizontal="left" vertical="top" wrapText="1"/>
      <protection locked="0"/>
    </xf>
    <xf numFmtId="0" fontId="24" fillId="3" borderId="0" xfId="0" applyFont="1" applyFill="1" applyBorder="1" applyAlignment="1" applyProtection="1">
      <alignment horizontal="left" vertical="top" wrapText="1"/>
      <protection locked="0"/>
    </xf>
    <xf numFmtId="0" fontId="24" fillId="3" borderId="5" xfId="0" applyFont="1" applyFill="1" applyBorder="1" applyAlignment="1" applyProtection="1">
      <alignment horizontal="left" vertical="top" wrapText="1"/>
      <protection locked="0"/>
    </xf>
    <xf numFmtId="0" fontId="24" fillId="3" borderId="6" xfId="0" applyFont="1" applyFill="1" applyBorder="1" applyAlignment="1" applyProtection="1">
      <alignment horizontal="left" vertical="top" wrapText="1"/>
      <protection locked="0"/>
    </xf>
    <xf numFmtId="0" fontId="24" fillId="3" borderId="7" xfId="0" applyFont="1" applyFill="1" applyBorder="1" applyAlignment="1" applyProtection="1">
      <alignment horizontal="left" vertical="top" wrapText="1"/>
      <protection locked="0"/>
    </xf>
    <xf numFmtId="0" fontId="24" fillId="3" borderId="8" xfId="0" applyFont="1" applyFill="1" applyBorder="1" applyAlignment="1" applyProtection="1">
      <alignment horizontal="left" vertical="top" wrapText="1"/>
      <protection locked="0"/>
    </xf>
    <xf numFmtId="0" fontId="3" fillId="0" borderId="15" xfId="0" applyFont="1" applyBorder="1" applyAlignment="1" applyProtection="1">
      <alignment horizontal="left" vertical="top" wrapText="1"/>
    </xf>
    <xf numFmtId="0" fontId="0" fillId="0" borderId="15" xfId="0" applyBorder="1" applyAlignment="1" applyProtection="1">
      <alignment horizontal="left" vertical="top"/>
    </xf>
    <xf numFmtId="0" fontId="2" fillId="0" borderId="15" xfId="0" applyFont="1" applyBorder="1" applyAlignment="1" applyProtection="1">
      <alignment horizontal="left" vertical="top" wrapText="1"/>
    </xf>
  </cellXfs>
  <cellStyles count="9">
    <cellStyle name="Hyperlänk" xfId="5" builtinId="8"/>
    <cellStyle name="Normal" xfId="0" builtinId="0" customBuiltin="1"/>
    <cellStyle name="Procent" xfId="6" builtinId="5"/>
    <cellStyle name="Rubrik" xfId="7" builtinId="15"/>
    <cellStyle name="Rubrik 1" xfId="1" builtinId="16" customBuiltin="1"/>
    <cellStyle name="Rubrik 2" xfId="2" builtinId="17" customBuiltin="1"/>
    <cellStyle name="Rubrik 3" xfId="3" builtinId="18" customBuiltin="1"/>
    <cellStyle name="Rubrik 4" xfId="8" builtinId="19"/>
    <cellStyle name="Valuta" xfId="4" builtinId="4"/>
  </cellStyles>
  <dxfs count="97">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ill>
        <patternFill patternType="solid">
          <fgColor indexed="64"/>
          <bgColor theme="5" tint="0.79998168889431442"/>
        </patternFill>
      </fill>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border outline="0">
        <right style="thin">
          <color indexed="64"/>
        </right>
      </border>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border outline="0">
        <top style="thin">
          <color indexed="64"/>
        </top>
      </border>
    </dxf>
    <dxf>
      <font>
        <strike val="0"/>
        <outline val="0"/>
        <shadow val="0"/>
        <vertAlign val="baseline"/>
        <sz val="11.5"/>
        <name val="Garamond"/>
        <scheme val="none"/>
      </font>
      <fill>
        <patternFill patternType="solid">
          <fgColor indexed="64"/>
          <bgColor theme="5" tint="0.79998168889431442"/>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solid">
          <fgColor indexed="64"/>
          <bgColor theme="5" tint="0.59999389629810485"/>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3" formatCode="0%"/>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fill>
        <patternFill patternType="solid">
          <fgColor indexed="64"/>
          <bgColor theme="5" tint="0.79998168889431442"/>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solid">
          <fgColor indexed="64"/>
          <bgColor theme="5"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bottom"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vertAlign val="baseline"/>
        <sz val="11.5"/>
        <name val="Garamond"/>
        <scheme val="none"/>
      </font>
      <fill>
        <patternFill patternType="solid">
          <fgColor indexed="64"/>
          <bgColor theme="5" tint="0.79998168889431442"/>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alignment horizontal="general"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5"/>
        <color auto="1"/>
        <name val="Garamond"/>
        <scheme val="none"/>
      </font>
      <fill>
        <patternFill patternType="solid">
          <fgColor indexed="64"/>
          <bgColor theme="5" tint="0.59999389629810485"/>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outline="0">
        <left/>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8"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1" hidden="0"/>
    </dxf>
    <dxf>
      <border outline="0">
        <top style="thin">
          <color indexed="64"/>
        </top>
      </border>
    </dxf>
    <dxf>
      <font>
        <strike val="0"/>
        <outline val="0"/>
        <shadow val="0"/>
        <vertAlign val="baseline"/>
        <sz val="11.5"/>
        <name val="Garamond"/>
        <scheme val="none"/>
      </font>
      <fill>
        <patternFill patternType="solid">
          <fgColor indexed="64"/>
          <bgColor theme="5" tint="0.79998168889431442"/>
        </patternFill>
      </fill>
    </dxf>
    <dxf>
      <border outline="0">
        <left style="thin">
          <color indexed="64"/>
        </left>
        <right style="thin">
          <color indexed="64"/>
        </right>
        <top style="thin">
          <color indexed="64"/>
        </top>
        <bottom style="thin">
          <color indexed="64"/>
        </bottom>
      </border>
    </dxf>
    <dxf>
      <font>
        <strike val="0"/>
        <outline val="0"/>
        <shadow val="0"/>
        <vertAlign val="baseline"/>
        <sz val="11.5"/>
        <name val="Garamond"/>
        <scheme val="none"/>
      </font>
      <fill>
        <patternFill patternType="none">
          <fgColor indexed="64"/>
          <bgColor auto="1"/>
        </patternFill>
      </fill>
    </dxf>
    <dxf>
      <border outline="0">
        <bottom style="thin">
          <color indexed="64"/>
        </bottom>
      </border>
    </dxf>
    <dxf>
      <font>
        <b/>
        <i val="0"/>
        <strike val="0"/>
        <condense val="0"/>
        <extend val="0"/>
        <outline val="0"/>
        <shadow val="0"/>
        <u val="none"/>
        <vertAlign val="baseline"/>
        <sz val="11.5"/>
        <color auto="1"/>
        <name val="Garamond"/>
        <scheme val="none"/>
      </font>
      <fill>
        <patternFill patternType="solid">
          <fgColor indexed="64"/>
          <bgColor theme="5" tint="0.59999389629810485"/>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0"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9" tint="0.59999389629810485"/>
        </patternFill>
      </fill>
      <alignment horizontal="general" vertical="center"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1"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numFmt numFmtId="0" formatCode="General"/>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numFmt numFmtId="164" formatCode="_-* #,##0\ &quot;kr&quot;_-;\-* #,##0\ &quot;kr&quot;_-;_-* &quot;-&quot;??\ &quot;kr&quot;_-;_-@_-"/>
      <fill>
        <patternFill patternType="solid">
          <fgColor indexed="64"/>
          <bgColor theme="9" tint="0.59999389629810485"/>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style="thin">
          <color indexed="64"/>
        </left>
        <right/>
        <top style="thin">
          <color indexed="64"/>
        </top>
        <bottom/>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9" tint="0.5999938962981048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1.5"/>
        <color theme="1"/>
        <name val="Garamond"/>
        <scheme val="none"/>
      </font>
      <fill>
        <patternFill patternType="solid">
          <fgColor indexed="64"/>
          <bgColor theme="5" tint="0.79998168889431442"/>
        </patternFill>
      </fill>
      <alignment horizontal="general" vertical="center" textRotation="0" wrapText="0" indent="0" justifyLastLine="0" shrinkToFit="0" readingOrder="0"/>
      <border diagonalUp="0" diagonalDown="0" outline="0">
        <left/>
        <right style="thin">
          <color indexed="64"/>
        </right>
        <top style="thin">
          <color indexed="64"/>
        </top>
        <bottom/>
      </border>
      <protection locked="0" hidden="0"/>
    </dxf>
    <dxf>
      <font>
        <b val="0"/>
        <i val="0"/>
        <strike val="0"/>
        <condense val="0"/>
        <extend val="0"/>
        <outline val="0"/>
        <shadow val="0"/>
        <u val="none"/>
        <vertAlign val="baseline"/>
        <sz val="10"/>
        <color theme="1"/>
        <name val="Garamond"/>
        <scheme val="none"/>
      </font>
      <fill>
        <patternFill patternType="solid">
          <fgColor indexed="64"/>
          <bgColor theme="9" tint="0.59999389629810485"/>
        </patternFill>
      </fill>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outline="0">
        <top style="thin">
          <color indexed="64"/>
        </top>
      </border>
    </dxf>
    <dxf>
      <font>
        <strike val="0"/>
        <outline val="0"/>
        <shadow val="0"/>
        <u val="none"/>
        <vertAlign val="baseline"/>
        <sz val="11.5"/>
        <color theme="1"/>
        <name val="Garamond"/>
        <scheme val="none"/>
      </font>
      <fill>
        <patternFill patternType="solid">
          <fgColor indexed="64"/>
          <bgColor theme="5" tint="0.79998168889431442"/>
        </patternFill>
      </fill>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5"/>
        <color auto="1"/>
        <name val="Garamond"/>
        <scheme val="none"/>
      </font>
      <fill>
        <patternFill patternType="solid">
          <fgColor indexed="64"/>
          <bgColor theme="5" tint="0.59999389629810485"/>
        </patternFill>
      </fill>
      <alignment horizontal="left" vertical="center" textRotation="0" wrapText="1" indent="0" justifyLastLine="0" shrinkToFit="0" readingOrder="0"/>
      <border diagonalUp="0" diagonalDown="0" outline="0">
        <left style="thin">
          <color indexed="64"/>
        </left>
        <right style="thin">
          <color indexed="64"/>
        </right>
        <top/>
        <bottom/>
      </border>
      <protection locked="0" hidden="0"/>
    </dxf>
    <dxf>
      <fill>
        <patternFill>
          <bgColor theme="7" tint="0.59996337778862885"/>
        </patternFill>
      </fill>
    </dxf>
    <dxf>
      <fill>
        <patternFill>
          <bgColor theme="7" tint="0.59996337778862885"/>
        </patternFill>
      </fill>
    </dxf>
    <dxf>
      <fill>
        <patternFill>
          <bgColor theme="7" tint="0.59996337778862885"/>
        </patternFill>
      </fill>
    </dxf>
    <dxf>
      <font>
        <color theme="0"/>
      </font>
      <fill>
        <patternFill>
          <bgColor theme="0"/>
        </patternFill>
      </fill>
      <border>
        <left/>
        <right/>
        <top/>
        <bottom/>
        <vertical/>
        <horizontal/>
      </border>
    </dxf>
    <dxf>
      <font>
        <color theme="4" tint="-0.499984740745262"/>
      </font>
      <fill>
        <patternFill>
          <bgColor theme="4" tint="0.79998168889431442"/>
        </patternFill>
      </fill>
    </dxf>
    <dxf>
      <font>
        <color theme="0"/>
      </font>
      <fill>
        <patternFill>
          <bgColor theme="0"/>
        </patternFill>
      </fill>
      <border>
        <left/>
        <right/>
        <top/>
        <bottom/>
        <vertical/>
        <horizontal/>
      </border>
    </dxf>
  </dxfs>
  <tableStyles count="0" defaultTableStyle="TableStyleMedium2" defaultPivotStyle="PivotStyleLight16"/>
  <colors>
    <mruColors>
      <color rgb="FFF6E2EC"/>
      <color rgb="FFB680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Koppling!$B$37" lockText="1" noThreeD="1"/>
</file>

<file path=xl/ctrlProps/ctrlProp10.xml><?xml version="1.0" encoding="utf-8"?>
<formControlPr xmlns="http://schemas.microsoft.com/office/spreadsheetml/2009/9/main" objectType="CheckBox" fmlaLink="Koppling!$B$43" lockText="1" noThreeD="1"/>
</file>

<file path=xl/ctrlProps/ctrlProp11.xml><?xml version="1.0" encoding="utf-8"?>
<formControlPr xmlns="http://schemas.microsoft.com/office/spreadsheetml/2009/9/main" objectType="CheckBox" fmlaLink="Koppling!$B$45" lockText="1" noThreeD="1"/>
</file>

<file path=xl/ctrlProps/ctrlProp12.xml><?xml version="1.0" encoding="utf-8"?>
<formControlPr xmlns="http://schemas.microsoft.com/office/spreadsheetml/2009/9/main" objectType="CheckBox" fmlaLink="Koppling!$B$44" lockText="1" noThreeD="1"/>
</file>

<file path=xl/ctrlProps/ctrlProp13.xml><?xml version="1.0" encoding="utf-8"?>
<formControlPr xmlns="http://schemas.microsoft.com/office/spreadsheetml/2009/9/main" objectType="CheckBox" fmlaLink="Koppling!$C$16" noThreeD="1"/>
</file>

<file path=xl/ctrlProps/ctrlProp14.xml><?xml version="1.0" encoding="utf-8"?>
<formControlPr xmlns="http://schemas.microsoft.com/office/spreadsheetml/2009/9/main" objectType="CheckBox" fmlaLink="Koppling!$C$17" noThreeD="1"/>
</file>

<file path=xl/ctrlProps/ctrlProp15.xml><?xml version="1.0" encoding="utf-8"?>
<formControlPr xmlns="http://schemas.microsoft.com/office/spreadsheetml/2009/9/main" objectType="CheckBox" fmlaLink="Koppling!$C$19" noThreeD="1"/>
</file>

<file path=xl/ctrlProps/ctrlProp16.xml><?xml version="1.0" encoding="utf-8"?>
<formControlPr xmlns="http://schemas.microsoft.com/office/spreadsheetml/2009/9/main" objectType="CheckBox" fmlaLink="Koppling!$C$18" noThreeD="1"/>
</file>

<file path=xl/ctrlProps/ctrlProp2.xml><?xml version="1.0" encoding="utf-8"?>
<formControlPr xmlns="http://schemas.microsoft.com/office/spreadsheetml/2009/9/main" objectType="CheckBox" fmlaLink="Koppling!$B$39" lockText="1" noThreeD="1"/>
</file>

<file path=xl/ctrlProps/ctrlProp3.xml><?xml version="1.0" encoding="utf-8"?>
<formControlPr xmlns="http://schemas.microsoft.com/office/spreadsheetml/2009/9/main" objectType="CheckBox" fmlaLink="Koppling!$B$38" lockText="1" noThreeD="1"/>
</file>

<file path=xl/ctrlProps/ctrlProp4.xml><?xml version="1.0" encoding="utf-8"?>
<formControlPr xmlns="http://schemas.microsoft.com/office/spreadsheetml/2009/9/main" objectType="CheckBox" fmlaLink="Koppling!$B$40" lockText="1" noThreeD="1"/>
</file>

<file path=xl/ctrlProps/ctrlProp5.xml><?xml version="1.0" encoding="utf-8"?>
<formControlPr xmlns="http://schemas.microsoft.com/office/spreadsheetml/2009/9/main" objectType="CheckBox" fmlaLink="Koppling!$B$41" lockText="1" noThreeD="1"/>
</file>

<file path=xl/ctrlProps/ctrlProp6.xml><?xml version="1.0" encoding="utf-8"?>
<formControlPr xmlns="http://schemas.microsoft.com/office/spreadsheetml/2009/9/main" objectType="CheckBox" fmlaLink="Koppling!$B$36" lockText="1" noThreeD="1"/>
</file>

<file path=xl/ctrlProps/ctrlProp7.xml><?xml version="1.0" encoding="utf-8"?>
<formControlPr xmlns="http://schemas.microsoft.com/office/spreadsheetml/2009/9/main" objectType="CheckBox" fmlaLink="Koppling!$B$35" lockText="1" noThreeD="1"/>
</file>

<file path=xl/ctrlProps/ctrlProp8.xml><?xml version="1.0" encoding="utf-8"?>
<formControlPr xmlns="http://schemas.microsoft.com/office/spreadsheetml/2009/9/main" objectType="CheckBox" fmlaLink="Koppling!$B$42" lockText="1" noThreeD="1"/>
</file>

<file path=xl/ctrlProps/ctrlProp9.xml><?xml version="1.0" encoding="utf-8"?>
<formControlPr xmlns="http://schemas.microsoft.com/office/spreadsheetml/2009/9/main" objectType="CheckBox" fmlaLink="Koppling!$B$33" lockText="1" noThreeD="1"/>
</file>

<file path=xl/diagrams/colors1.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4_1">
  <dgm:title val=""/>
  <dgm:desc val=""/>
  <dgm:catLst>
    <dgm:cat type="accent4" pri="11100"/>
  </dgm:catLst>
  <dgm:styleLbl name="node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4">
        <a:shade val="80000"/>
      </a:schemeClr>
    </dgm:linClrLst>
    <dgm:effectClrLst/>
    <dgm:txLinClrLst/>
    <dgm:txFillClrLst/>
    <dgm:txEffectClrLst/>
  </dgm:styleLbl>
  <dgm:styleLbl name="node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f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align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bgImgPlace1">
    <dgm:fillClrLst meth="repeat">
      <a:schemeClr val="accent4">
        <a:tint val="40000"/>
      </a:schemeClr>
    </dgm:fillClrLst>
    <dgm:linClrLst meth="repeat">
      <a:schemeClr val="accent4">
        <a:shade val="80000"/>
      </a:schemeClr>
    </dgm:linClrLst>
    <dgm:effectClrLst/>
    <dgm:txLinClrLst/>
    <dgm:txFillClrLst meth="repeat">
      <a:schemeClr val="lt1"/>
    </dgm:txFillClrLst>
    <dgm:txEffectClrLst/>
  </dgm:styleLbl>
  <dgm:styleLbl name="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f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bgSibTrans2D1">
    <dgm:fillClrLst meth="repeat">
      <a:schemeClr val="accent4">
        <a:tint val="60000"/>
      </a:schemeClr>
    </dgm:fillClrLst>
    <dgm:linClrLst meth="repeat">
      <a:schemeClr val="accent4">
        <a:tint val="60000"/>
      </a:schemeClr>
    </dgm:linClrLst>
    <dgm:effectClrLst/>
    <dgm:txLinClrLst/>
    <dgm:txFillClrLst meth="repeat">
      <a:schemeClr val="dk1"/>
    </dgm:txFillClrLst>
    <dgm:txEffectClrLst/>
  </dgm:styleLbl>
  <dgm:styleLbl name="sibTrans1D1">
    <dgm:fillClrLst meth="repeat">
      <a:schemeClr val="accent4"/>
    </dgm:fillClrLst>
    <dgm:linClrLst meth="repeat">
      <a:schemeClr val="accent4"/>
    </dgm:linClrLst>
    <dgm:effectClrLst/>
    <dgm:txLinClrLst/>
    <dgm:txFillClrLst meth="repeat">
      <a:schemeClr val="tx1"/>
    </dgm:txFillClrLst>
    <dgm:txEffectClrLst/>
  </dgm:styleLbl>
  <dgm:styleLbl name="callout">
    <dgm:fillClrLst meth="repeat">
      <a:schemeClr val="accent4"/>
    </dgm:fillClrLst>
    <dgm:linClrLst meth="repeat">
      <a:schemeClr val="accent4"/>
    </dgm:linClrLst>
    <dgm:effectClrLst/>
    <dgm:txLinClrLst/>
    <dgm:txFillClrLst meth="repeat">
      <a:schemeClr val="tx1"/>
    </dgm:txFillClrLst>
    <dgm:txEffectClrLst/>
  </dgm:styleLbl>
  <dgm:styleLbl name="asst0">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4">
        <a:shade val="80000"/>
      </a:schemeClr>
    </dgm:linClrLst>
    <dgm:effectClrLst/>
    <dgm:txLinClrLst/>
    <dgm:txFillClrLst meth="repeat">
      <a:schemeClr val="dk1"/>
    </dgm:txFillClrLst>
    <dgm:txEffectClrLst/>
  </dgm:styleLbl>
  <dgm:styleLbl name="parChTrans2D1">
    <dgm:fillClrLst meth="repeat">
      <a:schemeClr val="accent4">
        <a:tint val="60000"/>
      </a:schemeClr>
    </dgm:fillClrLst>
    <dgm:linClrLst meth="repeat">
      <a:schemeClr val="accent4">
        <a:tint val="60000"/>
      </a:schemeClr>
    </dgm:linClrLst>
    <dgm:effectClrLst/>
    <dgm:txLinClrLst/>
    <dgm:txFillClrLst/>
    <dgm:txEffectClrLst/>
  </dgm:styleLbl>
  <dgm:styleLbl name="parChTrans2D2">
    <dgm:fillClrLst meth="repeat">
      <a:schemeClr val="accent4"/>
    </dgm:fillClrLst>
    <dgm:linClrLst meth="repeat">
      <a:schemeClr val="accent4"/>
    </dgm:linClrLst>
    <dgm:effectClrLst/>
    <dgm:txLinClrLst/>
    <dgm:txFillClrLst/>
    <dgm:txEffectClrLst/>
  </dgm:styleLbl>
  <dgm:styleLbl name="parChTrans2D3">
    <dgm:fillClrLst meth="repeat">
      <a:schemeClr val="accent4"/>
    </dgm:fillClrLst>
    <dgm:linClrLst meth="repeat">
      <a:schemeClr val="accent4"/>
    </dgm:linClrLst>
    <dgm:effectClrLst/>
    <dgm:txLinClrLst/>
    <dgm:txFillClrLst/>
    <dgm:txEffectClrLst/>
  </dgm:styleLbl>
  <dgm:styleLbl name="parChTrans2D4">
    <dgm:fillClrLst meth="repeat">
      <a:schemeClr val="accent4"/>
    </dgm:fillClrLst>
    <dgm:linClrLst meth="repeat">
      <a:schemeClr val="accent4"/>
    </dgm:linClrLst>
    <dgm:effectClrLst/>
    <dgm:txLinClrLst/>
    <dgm:txFillClrLst meth="repeat">
      <a:schemeClr val="lt1"/>
    </dgm:txFillClrLst>
    <dgm:txEffectClrLst/>
  </dgm:styleLbl>
  <dgm:styleLbl name="parChTrans1D1">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2">
    <dgm:fillClrLst meth="repeat">
      <a:schemeClr val="accent4"/>
    </dgm:fillClrLst>
    <dgm:linClrLst meth="repeat">
      <a:schemeClr val="accent4">
        <a:shade val="60000"/>
      </a:schemeClr>
    </dgm:linClrLst>
    <dgm:effectClrLst/>
    <dgm:txLinClrLst/>
    <dgm:txFillClrLst meth="repeat">
      <a:schemeClr val="tx1"/>
    </dgm:txFillClrLst>
    <dgm:txEffectClrLst/>
  </dgm:styleLbl>
  <dgm:styleLbl name="parChTrans1D3">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parChTrans1D4">
    <dgm:fillClrLst meth="repeat">
      <a:schemeClr val="accent4"/>
    </dgm:fillClrLst>
    <dgm:linClrLst meth="repeat">
      <a:schemeClr val="accent4">
        <a:shade val="80000"/>
      </a:schemeClr>
    </dgm:linClrLst>
    <dgm:effectClrLst/>
    <dgm:txLinClrLst/>
    <dgm:txFillClrLst meth="repeat">
      <a:schemeClr val="tx1"/>
    </dgm:txFillClrLst>
    <dgm:txEffectClrLst/>
  </dgm:styleLbl>
  <dgm:styleLbl name="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conF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align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trAlignAcc1">
    <dgm:fillClrLst meth="repeat">
      <a:schemeClr val="accent4">
        <a:alpha val="40000"/>
        <a:tint val="40000"/>
      </a:schemeClr>
    </dgm:fillClrLst>
    <dgm:linClrLst meth="repeat">
      <a:schemeClr val="accent4"/>
    </dgm:linClrLst>
    <dgm:effectClrLst/>
    <dgm:txLinClrLst/>
    <dgm:txFillClrLst meth="repeat">
      <a:schemeClr val="dk1"/>
    </dgm:txFillClrLst>
    <dgm:txEffectClrLst/>
  </dgm:styleLbl>
  <dgm:styleLbl name="bgAcc1">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solidFgAcc1">
    <dgm:fillClrLst meth="repeat">
      <a:schemeClr val="lt1"/>
    </dgm:fillClrLst>
    <dgm:linClrLst meth="repeat">
      <a:schemeClr val="accent4"/>
    </dgm:linClrLst>
    <dgm:effectClrLst/>
    <dgm:txLinClrLst/>
    <dgm:txFillClrLst meth="repeat">
      <a:schemeClr val="dk1"/>
    </dgm:txFillClrLst>
    <dgm:txEffectClrLst/>
  </dgm:styleLbl>
  <dgm:styleLbl name="solidAlignAcc1">
    <dgm:fillClrLst meth="repeat">
      <a:schemeClr val="lt1"/>
    </dgm:fillClrLst>
    <dgm:linClrLst meth="repeat">
      <a:schemeClr val="accent4"/>
    </dgm:linClrLst>
    <dgm:effectClrLst/>
    <dgm:txLinClrLst/>
    <dgm:txFillClrLst meth="repeat">
      <a:schemeClr val="dk1"/>
    </dgm:txFillClrLst>
    <dgm:txEffectClrLst/>
  </dgm:styleLbl>
  <dgm:styleLbl name="solidBgAcc1">
    <dgm:fillClrLst meth="repeat">
      <a:schemeClr val="lt1"/>
    </dgm:fillClrLst>
    <dgm:linClrLst meth="repeat">
      <a:schemeClr val="accent4"/>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4">
        <a:alpha val="90000"/>
      </a:schemeClr>
    </dgm:linClrLst>
    <dgm:effectClrLst/>
    <dgm:txLinClrLst/>
    <dgm:txFillClrLst meth="repeat">
      <a:schemeClr val="dk1"/>
    </dgm:txFillClrLst>
    <dgm:txEffectClrLst/>
  </dgm:styleLbl>
  <dgm:styleLbl name="fgAcc0">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2">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3">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fgAcc4">
    <dgm:fillClrLst meth="repeat">
      <a:schemeClr val="accent4">
        <a:alpha val="90000"/>
        <a:tint val="40000"/>
      </a:schemeClr>
    </dgm:fillClrLst>
    <dgm:linClrLst meth="repeat">
      <a:schemeClr val="accent4"/>
    </dgm:linClrLst>
    <dgm:effectClrLst/>
    <dgm:txLinClrLst/>
    <dgm:txFillClrLst meth="repeat">
      <a:schemeClr val="dk1"/>
    </dgm:txFillClrLst>
    <dgm:txEffectClrLst/>
  </dgm:styleLbl>
  <dgm:styleLbl name="bgShp">
    <dgm:fillClrLst meth="repeat">
      <a:schemeClr val="accent4">
        <a:tint val="40000"/>
      </a:schemeClr>
    </dgm:fillClrLst>
    <dgm:linClrLst meth="repeat">
      <a:schemeClr val="accent4"/>
    </dgm:linClrLst>
    <dgm:effectClrLst/>
    <dgm:txLinClrLst/>
    <dgm:txFillClrLst meth="repeat">
      <a:schemeClr val="dk1"/>
    </dgm:txFillClrLst>
    <dgm:txEffectClrLst/>
  </dgm:styleLbl>
  <dgm:styleLbl name="dkBgShp">
    <dgm:fillClrLst meth="repeat">
      <a:schemeClr val="accent4">
        <a:shade val="80000"/>
      </a:schemeClr>
    </dgm:fillClrLst>
    <dgm:linClrLst meth="repeat">
      <a:schemeClr val="accent4"/>
    </dgm:linClrLst>
    <dgm:effectClrLst/>
    <dgm:txLinClrLst/>
    <dgm:txFillClrLst meth="repeat">
      <a:schemeClr val="lt1"/>
    </dgm:txFillClrLst>
    <dgm:txEffectClrLst/>
  </dgm:styleLbl>
  <dgm:styleLbl name="trBgShp">
    <dgm:fillClrLst meth="repeat">
      <a:schemeClr val="accent4">
        <a:tint val="50000"/>
        <a:alpha val="40000"/>
      </a:schemeClr>
    </dgm:fillClrLst>
    <dgm:linClrLst meth="repeat">
      <a:schemeClr val="accent4"/>
    </dgm:linClrLst>
    <dgm:effectClrLst/>
    <dgm:txLinClrLst/>
    <dgm:txFillClrLst meth="repeat">
      <a:schemeClr val="lt1"/>
    </dgm:txFillClrLst>
    <dgm:txEffectClrLst/>
  </dgm:styleLbl>
  <dgm:styleLbl name="fgShp">
    <dgm:fillClrLst meth="repeat">
      <a:schemeClr val="accent4">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2"/>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2">
            <a:lumMod val="75000"/>
          </a:schemeClr>
        </a:solidFill>
      </dgm:spPr>
      <dgm:t>
        <a:bodyPr/>
        <a:lstStyle/>
        <a:p>
          <a:endParaRPr lang="sv-SE">
            <a:solidFill>
              <a:schemeClr val="bg1"/>
            </a:solidFill>
          </a:endParaRPr>
        </a:p>
      </dgm:t>
    </dgm:pt>
    <dgm:pt modelId="{3A4C94BC-F6E5-4047-B1EA-AA4331095A11}">
      <dgm:prSet phldrT="[Text]" custT="1"/>
      <dgm:spPr>
        <a:ln>
          <a:solidFill>
            <a:schemeClr val="accent2"/>
          </a:solidFill>
        </a:ln>
      </dgm:spPr>
      <dgm:t>
        <a:bodyPr/>
        <a:lstStyle/>
        <a:p>
          <a:r>
            <a:rPr lang="sv-SE" sz="900"/>
            <a:t>Aktiviteter</a:t>
          </a:r>
        </a:p>
        <a:p>
          <a:r>
            <a:rPr lang="sv-SE" sz="800"/>
            <a:t>(vilka uppgifter ska genomföras i projektet)</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2">
            <a:lumMod val="75000"/>
          </a:schemeClr>
        </a:solidFill>
      </dgm:spPr>
      <dgm:t>
        <a:bodyPr/>
        <a:lstStyle/>
        <a:p>
          <a:endParaRPr lang="sv-SE">
            <a:solidFill>
              <a:schemeClr val="bg1"/>
            </a:solidFill>
          </a:endParaRPr>
        </a:p>
      </dgm:t>
    </dgm:pt>
    <dgm:pt modelId="{C42B31BB-E8BE-4EEE-8BCC-74F90B8085E6}">
      <dgm:prSet phldrT="[Text]" custT="1"/>
      <dgm:spPr>
        <a:solidFill>
          <a:schemeClr val="accent2">
            <a:lumMod val="75000"/>
          </a:schemeClr>
        </a:solidFill>
        <a:ln>
          <a:solidFill>
            <a:schemeClr val="accent2"/>
          </a:solidFill>
        </a:ln>
      </dgm:spPr>
      <dgm:t>
        <a:bodyPr/>
        <a:lstStyle/>
        <a:p>
          <a:r>
            <a:rPr lang="sv-SE" sz="900">
              <a:solidFill>
                <a:schemeClr val="bg1"/>
              </a:solidFill>
            </a:rPr>
            <a:t>Prestationer</a:t>
          </a:r>
        </a:p>
        <a:p>
          <a:r>
            <a:rPr lang="sv-SE" sz="800">
              <a:solidFill>
                <a:schemeClr val="bg1"/>
              </a:solidFill>
            </a:rPr>
            <a:t>(vad ska projektet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2">
            <a:lumMod val="75000"/>
          </a:schemeClr>
        </a:solidFill>
      </dgm:spPr>
      <dgm:t>
        <a:bodyPr/>
        <a:lstStyle/>
        <a:p>
          <a:endParaRPr lang="sv-SE">
            <a:solidFill>
              <a:schemeClr val="bg1"/>
            </a:solidFill>
          </a:endParaRPr>
        </a:p>
      </dgm:t>
    </dgm:pt>
    <dgm:pt modelId="{498A2217-10F0-4715-B001-094E52D466BC}">
      <dgm:prSet phldrT="[Text]" custT="1"/>
      <dgm:spPr>
        <a:solidFill>
          <a:schemeClr val="accent2">
            <a:lumMod val="75000"/>
          </a:schemeClr>
        </a:solidFill>
        <a:ln>
          <a:solidFill>
            <a:schemeClr val="accent2"/>
          </a:solidFill>
        </a:ln>
      </dgm:spPr>
      <dgm:t>
        <a:bodyPr/>
        <a:lstStyle/>
        <a:p>
          <a:r>
            <a:rPr lang="sv-SE" sz="900">
              <a:solidFill>
                <a:schemeClr val="bg1"/>
              </a:solidFill>
            </a:rPr>
            <a:t>Effekt på kort sikt</a:t>
          </a:r>
        </a:p>
        <a:p>
          <a:r>
            <a:rPr lang="sv-SE" sz="800">
              <a:solidFill>
                <a:schemeClr val="bg1"/>
              </a:solidFill>
            </a:rPr>
            <a:t>(vad väntas prestationerna leda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2">
            <a:lumMod val="75000"/>
          </a:schemeClr>
        </a:solidFill>
      </dgm:spPr>
      <dgm:t>
        <a:bodyPr/>
        <a:lstStyle/>
        <a:p>
          <a:endParaRPr lang="sv-SE">
            <a:solidFill>
              <a:schemeClr val="bg1"/>
            </a:solidFill>
          </a:endParaRPr>
        </a:p>
      </dgm:t>
    </dgm:pt>
    <dgm:pt modelId="{BA458441-D850-4CAB-B7D2-8BFCA1DE98E9}">
      <dgm:prSet phldrT="[Text]" custT="1"/>
      <dgm:spPr>
        <a:solidFill>
          <a:schemeClr val="accent2">
            <a:lumMod val="75000"/>
          </a:schemeClr>
        </a:solidFill>
        <a:ln>
          <a:solidFill>
            <a:schemeClr val="accent2"/>
          </a:solidFill>
        </a:ln>
      </dgm:spPr>
      <dgm:t>
        <a:bodyPr/>
        <a:lstStyle/>
        <a:p>
          <a:r>
            <a:rPr lang="sv-SE" sz="900">
              <a:solidFill>
                <a:schemeClr val="bg1"/>
              </a:solidFill>
            </a:rPr>
            <a:t>Effekt på längre sikt </a:t>
          </a:r>
        </a:p>
        <a:p>
          <a:r>
            <a:rPr lang="sv-SE" sz="800">
              <a:solidFill>
                <a:schemeClr val="bg1"/>
              </a:solidFill>
            </a:rPr>
            <a:t>(vad väntas de kortsiktiga effekterna leda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2">
            <a:lumMod val="75000"/>
          </a:schemeClr>
        </a:solidFill>
      </dgm:spPr>
      <dgm:t>
        <a:bodyPr/>
        <a:lstStyle/>
        <a:p>
          <a:endParaRPr lang="sv-SE">
            <a:solidFill>
              <a:schemeClr val="bg1"/>
            </a:solidFill>
          </a:endParaRPr>
        </a:p>
      </dgm:t>
    </dgm:pt>
    <dgm:pt modelId="{9F6D1B49-8B29-474A-86DD-C3CFB9481EDC}">
      <dgm:prSet phldrT="[Text]" custT="1"/>
      <dgm:spPr>
        <a:ln>
          <a:solidFill>
            <a:schemeClr val="accent2"/>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ln>
          <a:solidFill>
            <a:schemeClr val="accent2"/>
          </a:solidFill>
        </a:ln>
      </dgm:spPr>
      <dgm:t>
        <a:bodyPr/>
        <a:lstStyle/>
        <a:p>
          <a:r>
            <a:rPr lang="sv-SE" sz="900"/>
            <a:t>Resurser</a:t>
          </a:r>
        </a:p>
        <a:p>
          <a:r>
            <a:rPr lang="sv-SE" sz="800"/>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2">
            <a:lumMod val="75000"/>
          </a:schemeClr>
        </a:solidFill>
      </dgm:spPr>
      <dgm:t>
        <a:bodyPr/>
        <a:lstStyle/>
        <a:p>
          <a:endParaRPr lang="sv-SE"/>
        </a:p>
      </dgm:t>
    </dgm:pt>
    <dgm:pt modelId="{3A4C94BC-F6E5-4047-B1EA-AA4331095A11}">
      <dgm:prSet phldrT="[Text]" custT="1"/>
      <dgm:spPr>
        <a:solidFill>
          <a:schemeClr val="accent2">
            <a:lumMod val="75000"/>
          </a:schemeClr>
        </a:solidFill>
        <a:ln>
          <a:solidFill>
            <a:schemeClr val="accent2"/>
          </a:solidFill>
        </a:ln>
      </dgm:spPr>
      <dgm:t>
        <a:bodyPr/>
        <a:lstStyle/>
        <a:p>
          <a:r>
            <a:rPr lang="sv-SE" sz="900">
              <a:solidFill>
                <a:schemeClr val="bg1"/>
              </a:solidFill>
            </a:rPr>
            <a:t>Aktiviteter</a:t>
          </a:r>
        </a:p>
        <a:p>
          <a:r>
            <a:rPr lang="sv-SE" sz="800">
              <a:solidFill>
                <a:schemeClr val="bg1"/>
              </a:solidFill>
            </a:rPr>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2">
            <a:lumMod val="75000"/>
          </a:schemeClr>
        </a:solidFill>
      </dgm:spPr>
      <dgm:t>
        <a:bodyPr/>
        <a:lstStyle/>
        <a:p>
          <a:endParaRPr lang="sv-SE"/>
        </a:p>
      </dgm:t>
    </dgm:pt>
    <dgm:pt modelId="{C42B31BB-E8BE-4EEE-8BCC-74F90B8085E6}">
      <dgm:prSet phldrT="[Text]" custT="1"/>
      <dgm:spPr>
        <a:solidFill>
          <a:schemeClr val="bg1"/>
        </a:solidFill>
        <a:ln>
          <a:solidFill>
            <a:schemeClr val="accent2"/>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2">
            <a:lumMod val="75000"/>
          </a:schemeClr>
        </a:solidFill>
      </dgm:spPr>
      <dgm:t>
        <a:bodyPr/>
        <a:lstStyle/>
        <a:p>
          <a:endParaRPr lang="sv-SE"/>
        </a:p>
      </dgm:t>
    </dgm:pt>
    <dgm:pt modelId="{498A2217-10F0-4715-B001-094E52D466BC}">
      <dgm:prSet phldrT="[Text]" custT="1"/>
      <dgm:spPr>
        <a:solidFill>
          <a:schemeClr val="bg1"/>
        </a:solidFill>
        <a:ln>
          <a:solidFill>
            <a:schemeClr val="accent2"/>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2">
            <a:lumMod val="75000"/>
          </a:schemeClr>
        </a:solidFill>
      </dgm:spPr>
      <dgm:t>
        <a:bodyPr/>
        <a:lstStyle/>
        <a:p>
          <a:endParaRPr lang="sv-SE"/>
        </a:p>
      </dgm:t>
    </dgm:pt>
    <dgm:pt modelId="{BA458441-D850-4CAB-B7D2-8BFCA1DE98E9}">
      <dgm:prSet phldrT="[Text]" custT="1"/>
      <dgm:spPr>
        <a:solidFill>
          <a:schemeClr val="bg1"/>
        </a:solidFill>
        <a:ln>
          <a:solidFill>
            <a:schemeClr val="accent2"/>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2">
            <a:lumMod val="75000"/>
          </a:schemeClr>
        </a:solidFill>
      </dgm:spPr>
      <dgm:t>
        <a:bodyPr/>
        <a:lstStyle/>
        <a:p>
          <a:endParaRPr lang="sv-SE"/>
        </a:p>
      </dgm:t>
    </dgm:pt>
    <dgm:pt modelId="{9F6D1B49-8B29-474A-86DD-C3CFB9481EDC}">
      <dgm:prSet phldrT="[Text]" custT="1"/>
      <dgm:spPr>
        <a:ln>
          <a:solidFill>
            <a:schemeClr val="accent2"/>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A68CA3A7-1AB2-41B8-BAB5-869BAD2A8001}" type="doc">
      <dgm:prSet loTypeId="urn:microsoft.com/office/officeart/2005/8/layout/process1" loCatId="process" qsTypeId="urn:microsoft.com/office/officeart/2005/8/quickstyle/simple1" qsCatId="simple" csTypeId="urn:microsoft.com/office/officeart/2005/8/colors/accent4_1" csCatId="accent4" phldr="1"/>
      <dgm:spPr/>
    </dgm:pt>
    <dgm:pt modelId="{D92252FB-FA61-4B42-8308-5030E57C6B4D}">
      <dgm:prSet phldrT="[Text]" custT="1"/>
      <dgm:spPr>
        <a:solidFill>
          <a:schemeClr val="accent2">
            <a:lumMod val="75000"/>
          </a:schemeClr>
        </a:solidFill>
        <a:ln>
          <a:solidFill>
            <a:schemeClr val="accent2"/>
          </a:solidFill>
        </a:ln>
      </dgm:spPr>
      <dgm:t>
        <a:bodyPr/>
        <a:lstStyle/>
        <a:p>
          <a:r>
            <a:rPr lang="sv-SE" sz="900">
              <a:solidFill>
                <a:schemeClr val="bg1"/>
              </a:solidFill>
            </a:rPr>
            <a:t>Resurser</a:t>
          </a:r>
        </a:p>
        <a:p>
          <a:r>
            <a:rPr lang="sv-SE" sz="800">
              <a:solidFill>
                <a:schemeClr val="bg1"/>
              </a:solidFill>
            </a:rPr>
            <a:t>(vad behövs för att genomföra projektet)</a:t>
          </a:r>
        </a:p>
      </dgm:t>
    </dgm:pt>
    <dgm:pt modelId="{97ED9EFB-053D-49EA-95E7-CD1E8BD4F06B}" type="parTrans" cxnId="{835CF967-C6E0-4ECC-8598-210F31A06E2E}">
      <dgm:prSet/>
      <dgm:spPr/>
      <dgm:t>
        <a:bodyPr/>
        <a:lstStyle/>
        <a:p>
          <a:endParaRPr lang="sv-SE"/>
        </a:p>
      </dgm:t>
    </dgm:pt>
    <dgm:pt modelId="{F1E62FC5-1574-46C3-95C0-3218C32E6AD4}" type="sibTrans" cxnId="{835CF967-C6E0-4ECC-8598-210F31A06E2E}">
      <dgm:prSet/>
      <dgm:spPr>
        <a:solidFill>
          <a:schemeClr val="accent2">
            <a:lumMod val="75000"/>
          </a:schemeClr>
        </a:solidFill>
        <a:ln>
          <a:solidFill>
            <a:schemeClr val="accent2"/>
          </a:solidFill>
        </a:ln>
      </dgm:spPr>
      <dgm:t>
        <a:bodyPr/>
        <a:lstStyle/>
        <a:p>
          <a:endParaRPr lang="sv-SE">
            <a:solidFill>
              <a:schemeClr val="bg1"/>
            </a:solidFill>
          </a:endParaRPr>
        </a:p>
      </dgm:t>
    </dgm:pt>
    <dgm:pt modelId="{3A4C94BC-F6E5-4047-B1EA-AA4331095A11}">
      <dgm:prSet phldrT="[Text]" custT="1"/>
      <dgm:spPr>
        <a:solidFill>
          <a:schemeClr val="bg1"/>
        </a:solidFill>
        <a:ln>
          <a:solidFill>
            <a:schemeClr val="accent2"/>
          </a:solidFill>
        </a:ln>
      </dgm:spPr>
      <dgm:t>
        <a:bodyPr/>
        <a:lstStyle/>
        <a:p>
          <a:r>
            <a:rPr lang="sv-SE" sz="900"/>
            <a:t>Aktiviteter</a:t>
          </a:r>
        </a:p>
        <a:p>
          <a:r>
            <a:rPr lang="sv-SE" sz="800"/>
            <a:t>(vilka uppgifter ska genomföras)</a:t>
          </a:r>
        </a:p>
      </dgm:t>
    </dgm:pt>
    <dgm:pt modelId="{662F21F8-F7F2-4501-BB42-BC2629E402CC}" type="parTrans" cxnId="{F78870F2-93FE-4C1F-9942-2C0937245182}">
      <dgm:prSet/>
      <dgm:spPr/>
      <dgm:t>
        <a:bodyPr/>
        <a:lstStyle/>
        <a:p>
          <a:endParaRPr lang="sv-SE"/>
        </a:p>
      </dgm:t>
    </dgm:pt>
    <dgm:pt modelId="{BA3C03E6-4D8F-4BA8-AA8B-FCDB0833EC56}" type="sibTrans" cxnId="{F78870F2-93FE-4C1F-9942-2C0937245182}">
      <dgm:prSet/>
      <dgm:spPr>
        <a:solidFill>
          <a:schemeClr val="accent2">
            <a:lumMod val="75000"/>
          </a:schemeClr>
        </a:solidFill>
        <a:ln>
          <a:solidFill>
            <a:schemeClr val="accent2"/>
          </a:solidFill>
        </a:ln>
      </dgm:spPr>
      <dgm:t>
        <a:bodyPr/>
        <a:lstStyle/>
        <a:p>
          <a:endParaRPr lang="sv-SE">
            <a:solidFill>
              <a:schemeClr val="bg1"/>
            </a:solidFill>
          </a:endParaRPr>
        </a:p>
      </dgm:t>
    </dgm:pt>
    <dgm:pt modelId="{C42B31BB-E8BE-4EEE-8BCC-74F90B8085E6}">
      <dgm:prSet phldrT="[Text]" custT="1"/>
      <dgm:spPr>
        <a:solidFill>
          <a:schemeClr val="bg1"/>
        </a:solidFill>
        <a:ln>
          <a:solidFill>
            <a:schemeClr val="accent2"/>
          </a:solidFill>
        </a:ln>
      </dgm:spPr>
      <dgm:t>
        <a:bodyPr/>
        <a:lstStyle/>
        <a:p>
          <a:r>
            <a:rPr lang="sv-SE" sz="900"/>
            <a:t>Prestationer</a:t>
          </a:r>
        </a:p>
        <a:p>
          <a:r>
            <a:rPr lang="sv-SE" sz="800"/>
            <a:t>(vad </a:t>
          </a:r>
          <a:r>
            <a:rPr lang="sv-SE" sz="800" dirty="0" smtClean="0"/>
            <a:t>projektet</a:t>
          </a:r>
          <a:r>
            <a:rPr lang="sv-SE" sz="800"/>
            <a:t> ska leverera)</a:t>
          </a:r>
        </a:p>
      </dgm:t>
    </dgm:pt>
    <dgm:pt modelId="{E5618ACD-F0BD-40A1-AECF-8554395BAD5D}" type="parTrans" cxnId="{9B780439-ED86-425F-91DC-9D329C537A1C}">
      <dgm:prSet/>
      <dgm:spPr/>
      <dgm:t>
        <a:bodyPr/>
        <a:lstStyle/>
        <a:p>
          <a:endParaRPr lang="sv-SE"/>
        </a:p>
      </dgm:t>
    </dgm:pt>
    <dgm:pt modelId="{171A7A69-C998-4671-B038-AE0275A7AB2B}" type="sibTrans" cxnId="{9B780439-ED86-425F-91DC-9D329C537A1C}">
      <dgm:prSet/>
      <dgm:spPr>
        <a:solidFill>
          <a:schemeClr val="accent2">
            <a:lumMod val="75000"/>
          </a:schemeClr>
        </a:solidFill>
        <a:ln>
          <a:solidFill>
            <a:schemeClr val="accent2"/>
          </a:solidFill>
        </a:ln>
      </dgm:spPr>
      <dgm:t>
        <a:bodyPr/>
        <a:lstStyle/>
        <a:p>
          <a:endParaRPr lang="sv-SE">
            <a:solidFill>
              <a:schemeClr val="bg1"/>
            </a:solidFill>
          </a:endParaRPr>
        </a:p>
      </dgm:t>
    </dgm:pt>
    <dgm:pt modelId="{498A2217-10F0-4715-B001-094E52D466BC}">
      <dgm:prSet phldrT="[Text]" custT="1"/>
      <dgm:spPr>
        <a:solidFill>
          <a:schemeClr val="bg1"/>
        </a:solidFill>
        <a:ln>
          <a:solidFill>
            <a:schemeClr val="accent2"/>
          </a:solidFill>
        </a:ln>
      </dgm:spPr>
      <dgm:t>
        <a:bodyPr/>
        <a:lstStyle/>
        <a:p>
          <a:r>
            <a:rPr lang="sv-SE" sz="900"/>
            <a:t>Effekt på kort sikt</a:t>
          </a:r>
        </a:p>
        <a:p>
          <a:r>
            <a:rPr lang="sv-SE" sz="800"/>
            <a:t>(vad prestationerna leder till)</a:t>
          </a:r>
        </a:p>
      </dgm:t>
    </dgm:pt>
    <dgm:pt modelId="{8DB39B50-1C71-4530-A400-E8A3ECB42B3F}" type="parTrans" cxnId="{1131B0B8-1A47-47DC-ADC5-684E34538936}">
      <dgm:prSet/>
      <dgm:spPr/>
      <dgm:t>
        <a:bodyPr/>
        <a:lstStyle/>
        <a:p>
          <a:endParaRPr lang="sv-SE"/>
        </a:p>
      </dgm:t>
    </dgm:pt>
    <dgm:pt modelId="{3896548C-925B-4513-9E46-9A9A0D826153}" type="sibTrans" cxnId="{1131B0B8-1A47-47DC-ADC5-684E34538936}">
      <dgm:prSet/>
      <dgm:spPr>
        <a:solidFill>
          <a:schemeClr val="accent2">
            <a:lumMod val="75000"/>
          </a:schemeClr>
        </a:solidFill>
        <a:ln>
          <a:solidFill>
            <a:schemeClr val="accent2"/>
          </a:solidFill>
        </a:ln>
      </dgm:spPr>
      <dgm:t>
        <a:bodyPr/>
        <a:lstStyle/>
        <a:p>
          <a:endParaRPr lang="sv-SE">
            <a:solidFill>
              <a:schemeClr val="bg1"/>
            </a:solidFill>
          </a:endParaRPr>
        </a:p>
      </dgm:t>
    </dgm:pt>
    <dgm:pt modelId="{BA458441-D850-4CAB-B7D2-8BFCA1DE98E9}">
      <dgm:prSet phldrT="[Text]" custT="1"/>
      <dgm:spPr>
        <a:solidFill>
          <a:schemeClr val="bg1"/>
        </a:solidFill>
        <a:ln>
          <a:solidFill>
            <a:schemeClr val="accent2"/>
          </a:solidFill>
        </a:ln>
      </dgm:spPr>
      <dgm:t>
        <a:bodyPr/>
        <a:lstStyle/>
        <a:p>
          <a:r>
            <a:rPr lang="sv-SE" sz="900"/>
            <a:t>Effekt på längre sikt </a:t>
          </a:r>
        </a:p>
        <a:p>
          <a:r>
            <a:rPr lang="sv-SE" sz="800"/>
            <a:t>(vad de kortsiktiga effekterna leder till)</a:t>
          </a:r>
        </a:p>
      </dgm:t>
    </dgm:pt>
    <dgm:pt modelId="{8CA4F427-FD01-41E4-BB0E-4D2542C5114D}" type="parTrans" cxnId="{5585BB81-6AB8-4FC9-A1E7-BA330909695A}">
      <dgm:prSet/>
      <dgm:spPr/>
      <dgm:t>
        <a:bodyPr/>
        <a:lstStyle/>
        <a:p>
          <a:endParaRPr lang="sv-SE"/>
        </a:p>
      </dgm:t>
    </dgm:pt>
    <dgm:pt modelId="{7E030D9B-A140-45BC-92FB-433C7094CE21}" type="sibTrans" cxnId="{5585BB81-6AB8-4FC9-A1E7-BA330909695A}">
      <dgm:prSet/>
      <dgm:spPr>
        <a:solidFill>
          <a:schemeClr val="accent2">
            <a:lumMod val="75000"/>
          </a:schemeClr>
        </a:solidFill>
        <a:ln>
          <a:solidFill>
            <a:schemeClr val="accent2"/>
          </a:solidFill>
        </a:ln>
      </dgm:spPr>
      <dgm:t>
        <a:bodyPr/>
        <a:lstStyle/>
        <a:p>
          <a:endParaRPr lang="sv-SE">
            <a:solidFill>
              <a:schemeClr val="bg1"/>
            </a:solidFill>
          </a:endParaRPr>
        </a:p>
      </dgm:t>
    </dgm:pt>
    <dgm:pt modelId="{9F6D1B49-8B29-474A-86DD-C3CFB9481EDC}">
      <dgm:prSet phldrT="[Text]" custT="1"/>
      <dgm:spPr>
        <a:ln>
          <a:solidFill>
            <a:schemeClr val="accent2"/>
          </a:solidFill>
        </a:ln>
      </dgm:spPr>
      <dgm:t>
        <a:bodyPr/>
        <a:lstStyle/>
        <a:p>
          <a:r>
            <a:rPr lang="sv-SE" sz="1000"/>
            <a:t>Slutmål</a:t>
          </a:r>
        </a:p>
        <a:p>
          <a:r>
            <a:rPr lang="sv-SE" sz="800"/>
            <a:t>(samhällets beredskap har stärkts)</a:t>
          </a:r>
        </a:p>
      </dgm:t>
    </dgm:pt>
    <dgm:pt modelId="{B7765DD1-9FCE-4C31-B3DE-9D3DB0F875E9}" type="parTrans" cxnId="{4A324BB0-73DA-48DD-AE10-D52D7587CA55}">
      <dgm:prSet/>
      <dgm:spPr/>
      <dgm:t>
        <a:bodyPr/>
        <a:lstStyle/>
        <a:p>
          <a:endParaRPr lang="sv-SE"/>
        </a:p>
      </dgm:t>
    </dgm:pt>
    <dgm:pt modelId="{51935E5C-F276-400C-BFC0-B01E6CA7EE09}" type="sibTrans" cxnId="{4A324BB0-73DA-48DD-AE10-D52D7587CA55}">
      <dgm:prSet/>
      <dgm:spPr/>
      <dgm:t>
        <a:bodyPr/>
        <a:lstStyle/>
        <a:p>
          <a:endParaRPr lang="sv-SE"/>
        </a:p>
      </dgm:t>
    </dgm:pt>
    <dgm:pt modelId="{044582AD-1805-4571-B17D-1C0BD599046D}" type="pres">
      <dgm:prSet presAssocID="{A68CA3A7-1AB2-41B8-BAB5-869BAD2A8001}" presName="Name0" presStyleCnt="0">
        <dgm:presLayoutVars>
          <dgm:dir/>
          <dgm:resizeHandles val="exact"/>
        </dgm:presLayoutVars>
      </dgm:prSet>
      <dgm:spPr/>
    </dgm:pt>
    <dgm:pt modelId="{062849AD-775F-4B5D-A597-01F66CE62941}" type="pres">
      <dgm:prSet presAssocID="{D92252FB-FA61-4B42-8308-5030E57C6B4D}" presName="node" presStyleLbl="node1" presStyleIdx="0" presStyleCnt="6">
        <dgm:presLayoutVars>
          <dgm:bulletEnabled val="1"/>
        </dgm:presLayoutVars>
      </dgm:prSet>
      <dgm:spPr/>
      <dgm:t>
        <a:bodyPr/>
        <a:lstStyle/>
        <a:p>
          <a:endParaRPr lang="sv-SE"/>
        </a:p>
      </dgm:t>
    </dgm:pt>
    <dgm:pt modelId="{E9D17FC6-C28F-45CE-970D-67475B8843E6}" type="pres">
      <dgm:prSet presAssocID="{F1E62FC5-1574-46C3-95C0-3218C32E6AD4}" presName="sibTrans" presStyleLbl="sibTrans2D1" presStyleIdx="0" presStyleCnt="5"/>
      <dgm:spPr/>
      <dgm:t>
        <a:bodyPr/>
        <a:lstStyle/>
        <a:p>
          <a:endParaRPr lang="sv-SE"/>
        </a:p>
      </dgm:t>
    </dgm:pt>
    <dgm:pt modelId="{60FA643E-72E9-4AB3-B95B-0DA2A3C40997}" type="pres">
      <dgm:prSet presAssocID="{F1E62FC5-1574-46C3-95C0-3218C32E6AD4}" presName="connectorText" presStyleLbl="sibTrans2D1" presStyleIdx="0" presStyleCnt="5"/>
      <dgm:spPr/>
      <dgm:t>
        <a:bodyPr/>
        <a:lstStyle/>
        <a:p>
          <a:endParaRPr lang="sv-SE"/>
        </a:p>
      </dgm:t>
    </dgm:pt>
    <dgm:pt modelId="{9C05B828-5156-405F-8BEC-B58D1F4240FC}" type="pres">
      <dgm:prSet presAssocID="{3A4C94BC-F6E5-4047-B1EA-AA4331095A11}" presName="node" presStyleLbl="node1" presStyleIdx="1" presStyleCnt="6">
        <dgm:presLayoutVars>
          <dgm:bulletEnabled val="1"/>
        </dgm:presLayoutVars>
      </dgm:prSet>
      <dgm:spPr/>
      <dgm:t>
        <a:bodyPr/>
        <a:lstStyle/>
        <a:p>
          <a:endParaRPr lang="sv-SE"/>
        </a:p>
      </dgm:t>
    </dgm:pt>
    <dgm:pt modelId="{591277F9-28C5-4297-A8D8-309127EDD795}" type="pres">
      <dgm:prSet presAssocID="{BA3C03E6-4D8F-4BA8-AA8B-FCDB0833EC56}" presName="sibTrans" presStyleLbl="sibTrans2D1" presStyleIdx="1" presStyleCnt="5"/>
      <dgm:spPr/>
      <dgm:t>
        <a:bodyPr/>
        <a:lstStyle/>
        <a:p>
          <a:endParaRPr lang="sv-SE"/>
        </a:p>
      </dgm:t>
    </dgm:pt>
    <dgm:pt modelId="{43741463-F15B-40C3-B779-19A6B8F7E7BA}" type="pres">
      <dgm:prSet presAssocID="{BA3C03E6-4D8F-4BA8-AA8B-FCDB0833EC56}" presName="connectorText" presStyleLbl="sibTrans2D1" presStyleIdx="1" presStyleCnt="5"/>
      <dgm:spPr/>
      <dgm:t>
        <a:bodyPr/>
        <a:lstStyle/>
        <a:p>
          <a:endParaRPr lang="sv-SE"/>
        </a:p>
      </dgm:t>
    </dgm:pt>
    <dgm:pt modelId="{E00BF71F-D2F2-445D-A778-E5FFE5902D31}" type="pres">
      <dgm:prSet presAssocID="{C42B31BB-E8BE-4EEE-8BCC-74F90B8085E6}" presName="node" presStyleLbl="node1" presStyleIdx="2" presStyleCnt="6">
        <dgm:presLayoutVars>
          <dgm:bulletEnabled val="1"/>
        </dgm:presLayoutVars>
      </dgm:prSet>
      <dgm:spPr/>
      <dgm:t>
        <a:bodyPr/>
        <a:lstStyle/>
        <a:p>
          <a:endParaRPr lang="sv-SE"/>
        </a:p>
      </dgm:t>
    </dgm:pt>
    <dgm:pt modelId="{94401657-7ABF-45A1-9EC9-AF54915C70E1}" type="pres">
      <dgm:prSet presAssocID="{171A7A69-C998-4671-B038-AE0275A7AB2B}" presName="sibTrans" presStyleLbl="sibTrans2D1" presStyleIdx="2" presStyleCnt="5"/>
      <dgm:spPr/>
      <dgm:t>
        <a:bodyPr/>
        <a:lstStyle/>
        <a:p>
          <a:endParaRPr lang="sv-SE"/>
        </a:p>
      </dgm:t>
    </dgm:pt>
    <dgm:pt modelId="{EDED8471-9BB7-4AA4-82B5-0FFBF7549904}" type="pres">
      <dgm:prSet presAssocID="{171A7A69-C998-4671-B038-AE0275A7AB2B}" presName="connectorText" presStyleLbl="sibTrans2D1" presStyleIdx="2" presStyleCnt="5"/>
      <dgm:spPr/>
      <dgm:t>
        <a:bodyPr/>
        <a:lstStyle/>
        <a:p>
          <a:endParaRPr lang="sv-SE"/>
        </a:p>
      </dgm:t>
    </dgm:pt>
    <dgm:pt modelId="{598FA5F2-85BF-4002-8C51-B477A4C59442}" type="pres">
      <dgm:prSet presAssocID="{498A2217-10F0-4715-B001-094E52D466BC}" presName="node" presStyleLbl="node1" presStyleIdx="3" presStyleCnt="6" custScaleX="104871">
        <dgm:presLayoutVars>
          <dgm:bulletEnabled val="1"/>
        </dgm:presLayoutVars>
      </dgm:prSet>
      <dgm:spPr/>
      <dgm:t>
        <a:bodyPr/>
        <a:lstStyle/>
        <a:p>
          <a:endParaRPr lang="sv-SE"/>
        </a:p>
      </dgm:t>
    </dgm:pt>
    <dgm:pt modelId="{B8AB4723-E560-44CA-B661-5E8920574551}" type="pres">
      <dgm:prSet presAssocID="{3896548C-925B-4513-9E46-9A9A0D826153}" presName="sibTrans" presStyleLbl="sibTrans2D1" presStyleIdx="3" presStyleCnt="5"/>
      <dgm:spPr/>
      <dgm:t>
        <a:bodyPr/>
        <a:lstStyle/>
        <a:p>
          <a:endParaRPr lang="sv-SE"/>
        </a:p>
      </dgm:t>
    </dgm:pt>
    <dgm:pt modelId="{AD966250-3B3F-4558-A451-286818230ED8}" type="pres">
      <dgm:prSet presAssocID="{3896548C-925B-4513-9E46-9A9A0D826153}" presName="connectorText" presStyleLbl="sibTrans2D1" presStyleIdx="3" presStyleCnt="5"/>
      <dgm:spPr/>
      <dgm:t>
        <a:bodyPr/>
        <a:lstStyle/>
        <a:p>
          <a:endParaRPr lang="sv-SE"/>
        </a:p>
      </dgm:t>
    </dgm:pt>
    <dgm:pt modelId="{71A994CB-7D13-4457-BB57-3EB52614E2C5}" type="pres">
      <dgm:prSet presAssocID="{BA458441-D850-4CAB-B7D2-8BFCA1DE98E9}" presName="node" presStyleLbl="node1" presStyleIdx="4" presStyleCnt="6">
        <dgm:presLayoutVars>
          <dgm:bulletEnabled val="1"/>
        </dgm:presLayoutVars>
      </dgm:prSet>
      <dgm:spPr/>
      <dgm:t>
        <a:bodyPr/>
        <a:lstStyle/>
        <a:p>
          <a:endParaRPr lang="sv-SE"/>
        </a:p>
      </dgm:t>
    </dgm:pt>
    <dgm:pt modelId="{1F0C3211-0D9A-4F15-B051-67BAEF5B48E4}" type="pres">
      <dgm:prSet presAssocID="{7E030D9B-A140-45BC-92FB-433C7094CE21}" presName="sibTrans" presStyleLbl="sibTrans2D1" presStyleIdx="4" presStyleCnt="5"/>
      <dgm:spPr/>
      <dgm:t>
        <a:bodyPr/>
        <a:lstStyle/>
        <a:p>
          <a:endParaRPr lang="sv-SE"/>
        </a:p>
      </dgm:t>
    </dgm:pt>
    <dgm:pt modelId="{5D6E943B-DBD4-4E65-A621-9864455E72B5}" type="pres">
      <dgm:prSet presAssocID="{7E030D9B-A140-45BC-92FB-433C7094CE21}" presName="connectorText" presStyleLbl="sibTrans2D1" presStyleIdx="4" presStyleCnt="5"/>
      <dgm:spPr/>
      <dgm:t>
        <a:bodyPr/>
        <a:lstStyle/>
        <a:p>
          <a:endParaRPr lang="sv-SE"/>
        </a:p>
      </dgm:t>
    </dgm:pt>
    <dgm:pt modelId="{D009E94A-BA19-40A1-8CD2-CB1AAB0BB7CA}" type="pres">
      <dgm:prSet presAssocID="{9F6D1B49-8B29-474A-86DD-C3CFB9481EDC}" presName="node" presStyleLbl="node1" presStyleIdx="5" presStyleCnt="6">
        <dgm:presLayoutVars>
          <dgm:bulletEnabled val="1"/>
        </dgm:presLayoutVars>
      </dgm:prSet>
      <dgm:spPr/>
      <dgm:t>
        <a:bodyPr/>
        <a:lstStyle/>
        <a:p>
          <a:endParaRPr lang="sv-SE"/>
        </a:p>
      </dgm:t>
    </dgm:pt>
  </dgm:ptLst>
  <dgm:cxnLst>
    <dgm:cxn modelId="{6BBC7E5F-92E3-48A7-9656-5FF5BAA4FAC4}" type="presOf" srcId="{7E030D9B-A140-45BC-92FB-433C7094CE21}" destId="{5D6E943B-DBD4-4E65-A621-9864455E72B5}" srcOrd="1" destOrd="0" presId="urn:microsoft.com/office/officeart/2005/8/layout/process1"/>
    <dgm:cxn modelId="{125D3C92-89CF-40A5-A91B-AAAA04B0B986}" type="presOf" srcId="{3896548C-925B-4513-9E46-9A9A0D826153}" destId="{B8AB4723-E560-44CA-B661-5E8920574551}" srcOrd="0" destOrd="0" presId="urn:microsoft.com/office/officeart/2005/8/layout/process1"/>
    <dgm:cxn modelId="{DC3F1DDC-D407-4925-BE04-2BF78084D7A9}" type="presOf" srcId="{498A2217-10F0-4715-B001-094E52D466BC}" destId="{598FA5F2-85BF-4002-8C51-B477A4C59442}" srcOrd="0" destOrd="0" presId="urn:microsoft.com/office/officeart/2005/8/layout/process1"/>
    <dgm:cxn modelId="{5585BB81-6AB8-4FC9-A1E7-BA330909695A}" srcId="{A68CA3A7-1AB2-41B8-BAB5-869BAD2A8001}" destId="{BA458441-D850-4CAB-B7D2-8BFCA1DE98E9}" srcOrd="4" destOrd="0" parTransId="{8CA4F427-FD01-41E4-BB0E-4D2542C5114D}" sibTransId="{7E030D9B-A140-45BC-92FB-433C7094CE21}"/>
    <dgm:cxn modelId="{64FA388C-CEC9-4C41-9CC8-FB2417F60BBD}" type="presOf" srcId="{9F6D1B49-8B29-474A-86DD-C3CFB9481EDC}" destId="{D009E94A-BA19-40A1-8CD2-CB1AAB0BB7CA}" srcOrd="0" destOrd="0" presId="urn:microsoft.com/office/officeart/2005/8/layout/process1"/>
    <dgm:cxn modelId="{1131B0B8-1A47-47DC-ADC5-684E34538936}" srcId="{A68CA3A7-1AB2-41B8-BAB5-869BAD2A8001}" destId="{498A2217-10F0-4715-B001-094E52D466BC}" srcOrd="3" destOrd="0" parTransId="{8DB39B50-1C71-4530-A400-E8A3ECB42B3F}" sibTransId="{3896548C-925B-4513-9E46-9A9A0D826153}"/>
    <dgm:cxn modelId="{835CF967-C6E0-4ECC-8598-210F31A06E2E}" srcId="{A68CA3A7-1AB2-41B8-BAB5-869BAD2A8001}" destId="{D92252FB-FA61-4B42-8308-5030E57C6B4D}" srcOrd="0" destOrd="0" parTransId="{97ED9EFB-053D-49EA-95E7-CD1E8BD4F06B}" sibTransId="{F1E62FC5-1574-46C3-95C0-3218C32E6AD4}"/>
    <dgm:cxn modelId="{CA5F2BDB-BA1D-494F-B6B7-C34E56CCCA6D}" type="presOf" srcId="{171A7A69-C998-4671-B038-AE0275A7AB2B}" destId="{EDED8471-9BB7-4AA4-82B5-0FFBF7549904}" srcOrd="1" destOrd="0" presId="urn:microsoft.com/office/officeart/2005/8/layout/process1"/>
    <dgm:cxn modelId="{BAE46ED7-ED8C-41EA-8D90-30F08BFF2351}" type="presOf" srcId="{F1E62FC5-1574-46C3-95C0-3218C32E6AD4}" destId="{60FA643E-72E9-4AB3-B95B-0DA2A3C40997}" srcOrd="1" destOrd="0" presId="urn:microsoft.com/office/officeart/2005/8/layout/process1"/>
    <dgm:cxn modelId="{4B9341B0-E420-48C3-9B17-205400075138}" type="presOf" srcId="{7E030D9B-A140-45BC-92FB-433C7094CE21}" destId="{1F0C3211-0D9A-4F15-B051-67BAEF5B48E4}" srcOrd="0" destOrd="0" presId="urn:microsoft.com/office/officeart/2005/8/layout/process1"/>
    <dgm:cxn modelId="{3B57FDA8-FF03-4184-8A7E-3438A6E841BF}" type="presOf" srcId="{BA458441-D850-4CAB-B7D2-8BFCA1DE98E9}" destId="{71A994CB-7D13-4457-BB57-3EB52614E2C5}" srcOrd="0" destOrd="0" presId="urn:microsoft.com/office/officeart/2005/8/layout/process1"/>
    <dgm:cxn modelId="{4A324BB0-73DA-48DD-AE10-D52D7587CA55}" srcId="{A68CA3A7-1AB2-41B8-BAB5-869BAD2A8001}" destId="{9F6D1B49-8B29-474A-86DD-C3CFB9481EDC}" srcOrd="5" destOrd="0" parTransId="{B7765DD1-9FCE-4C31-B3DE-9D3DB0F875E9}" sibTransId="{51935E5C-F276-400C-BFC0-B01E6CA7EE09}"/>
    <dgm:cxn modelId="{F2A77233-34FE-4D3B-8179-7BC8B3CCC84B}" type="presOf" srcId="{A68CA3A7-1AB2-41B8-BAB5-869BAD2A8001}" destId="{044582AD-1805-4571-B17D-1C0BD599046D}" srcOrd="0" destOrd="0" presId="urn:microsoft.com/office/officeart/2005/8/layout/process1"/>
    <dgm:cxn modelId="{C7590700-B993-456C-B4EA-EB26F8CCF41B}" type="presOf" srcId="{BA3C03E6-4D8F-4BA8-AA8B-FCDB0833EC56}" destId="{591277F9-28C5-4297-A8D8-309127EDD795}" srcOrd="0" destOrd="0" presId="urn:microsoft.com/office/officeart/2005/8/layout/process1"/>
    <dgm:cxn modelId="{F78870F2-93FE-4C1F-9942-2C0937245182}" srcId="{A68CA3A7-1AB2-41B8-BAB5-869BAD2A8001}" destId="{3A4C94BC-F6E5-4047-B1EA-AA4331095A11}" srcOrd="1" destOrd="0" parTransId="{662F21F8-F7F2-4501-BB42-BC2629E402CC}" sibTransId="{BA3C03E6-4D8F-4BA8-AA8B-FCDB0833EC56}"/>
    <dgm:cxn modelId="{37EC97F3-8190-4D7C-AC7F-3E95786A3D49}" type="presOf" srcId="{3896548C-925B-4513-9E46-9A9A0D826153}" destId="{AD966250-3B3F-4558-A451-286818230ED8}" srcOrd="1" destOrd="0" presId="urn:microsoft.com/office/officeart/2005/8/layout/process1"/>
    <dgm:cxn modelId="{09B901D6-30E2-4397-A36E-A07835A56A83}" type="presOf" srcId="{171A7A69-C998-4671-B038-AE0275A7AB2B}" destId="{94401657-7ABF-45A1-9EC9-AF54915C70E1}" srcOrd="0" destOrd="0" presId="urn:microsoft.com/office/officeart/2005/8/layout/process1"/>
    <dgm:cxn modelId="{C399B756-C595-4837-9F18-04A8FF8D69F4}" type="presOf" srcId="{BA3C03E6-4D8F-4BA8-AA8B-FCDB0833EC56}" destId="{43741463-F15B-40C3-B779-19A6B8F7E7BA}" srcOrd="1" destOrd="0" presId="urn:microsoft.com/office/officeart/2005/8/layout/process1"/>
    <dgm:cxn modelId="{78F41699-A3C3-4C46-8784-8948CB2396BE}" type="presOf" srcId="{D92252FB-FA61-4B42-8308-5030E57C6B4D}" destId="{062849AD-775F-4B5D-A597-01F66CE62941}" srcOrd="0" destOrd="0" presId="urn:microsoft.com/office/officeart/2005/8/layout/process1"/>
    <dgm:cxn modelId="{ADF548B6-5045-4597-9610-941ECEEA4946}" type="presOf" srcId="{C42B31BB-E8BE-4EEE-8BCC-74F90B8085E6}" destId="{E00BF71F-D2F2-445D-A778-E5FFE5902D31}" srcOrd="0" destOrd="0" presId="urn:microsoft.com/office/officeart/2005/8/layout/process1"/>
    <dgm:cxn modelId="{2481AE73-367A-4210-AAB4-42A24CDD44A9}" type="presOf" srcId="{3A4C94BC-F6E5-4047-B1EA-AA4331095A11}" destId="{9C05B828-5156-405F-8BEC-B58D1F4240FC}" srcOrd="0" destOrd="0" presId="urn:microsoft.com/office/officeart/2005/8/layout/process1"/>
    <dgm:cxn modelId="{9B780439-ED86-425F-91DC-9D329C537A1C}" srcId="{A68CA3A7-1AB2-41B8-BAB5-869BAD2A8001}" destId="{C42B31BB-E8BE-4EEE-8BCC-74F90B8085E6}" srcOrd="2" destOrd="0" parTransId="{E5618ACD-F0BD-40A1-AECF-8554395BAD5D}" sibTransId="{171A7A69-C998-4671-B038-AE0275A7AB2B}"/>
    <dgm:cxn modelId="{6BF03F56-0780-443D-AB56-288366122B1E}" type="presOf" srcId="{F1E62FC5-1574-46C3-95C0-3218C32E6AD4}" destId="{E9D17FC6-C28F-45CE-970D-67475B8843E6}" srcOrd="0" destOrd="0" presId="urn:microsoft.com/office/officeart/2005/8/layout/process1"/>
    <dgm:cxn modelId="{D0DB8952-7795-4C1D-B4C7-8F0F6F24A663}" type="presParOf" srcId="{044582AD-1805-4571-B17D-1C0BD599046D}" destId="{062849AD-775F-4B5D-A597-01F66CE62941}" srcOrd="0" destOrd="0" presId="urn:microsoft.com/office/officeart/2005/8/layout/process1"/>
    <dgm:cxn modelId="{BE3A55BB-DAE3-4588-8199-9D801B73F60E}" type="presParOf" srcId="{044582AD-1805-4571-B17D-1C0BD599046D}" destId="{E9D17FC6-C28F-45CE-970D-67475B8843E6}" srcOrd="1" destOrd="0" presId="urn:microsoft.com/office/officeart/2005/8/layout/process1"/>
    <dgm:cxn modelId="{3F8EDA18-EAE1-4EA3-A9D3-4D2C4C6DE63D}" type="presParOf" srcId="{E9D17FC6-C28F-45CE-970D-67475B8843E6}" destId="{60FA643E-72E9-4AB3-B95B-0DA2A3C40997}" srcOrd="0" destOrd="0" presId="urn:microsoft.com/office/officeart/2005/8/layout/process1"/>
    <dgm:cxn modelId="{D76A8F77-7153-4AB0-87B7-9C2A8CC8C0A1}" type="presParOf" srcId="{044582AD-1805-4571-B17D-1C0BD599046D}" destId="{9C05B828-5156-405F-8BEC-B58D1F4240FC}" srcOrd="2" destOrd="0" presId="urn:microsoft.com/office/officeart/2005/8/layout/process1"/>
    <dgm:cxn modelId="{89B565BC-1042-4278-A01B-382A749E4584}" type="presParOf" srcId="{044582AD-1805-4571-B17D-1C0BD599046D}" destId="{591277F9-28C5-4297-A8D8-309127EDD795}" srcOrd="3" destOrd="0" presId="urn:microsoft.com/office/officeart/2005/8/layout/process1"/>
    <dgm:cxn modelId="{D767CAE0-8883-44D7-B1F3-592D59DEEB07}" type="presParOf" srcId="{591277F9-28C5-4297-A8D8-309127EDD795}" destId="{43741463-F15B-40C3-B779-19A6B8F7E7BA}" srcOrd="0" destOrd="0" presId="urn:microsoft.com/office/officeart/2005/8/layout/process1"/>
    <dgm:cxn modelId="{62175863-153D-449F-BB32-20FD7F0E1785}" type="presParOf" srcId="{044582AD-1805-4571-B17D-1C0BD599046D}" destId="{E00BF71F-D2F2-445D-A778-E5FFE5902D31}" srcOrd="4" destOrd="0" presId="urn:microsoft.com/office/officeart/2005/8/layout/process1"/>
    <dgm:cxn modelId="{FB0F4AA9-68BC-4DAD-95D2-8BB5FDD54E50}" type="presParOf" srcId="{044582AD-1805-4571-B17D-1C0BD599046D}" destId="{94401657-7ABF-45A1-9EC9-AF54915C70E1}" srcOrd="5" destOrd="0" presId="urn:microsoft.com/office/officeart/2005/8/layout/process1"/>
    <dgm:cxn modelId="{D95B5B1A-651C-4017-A68F-E63E9A60201E}" type="presParOf" srcId="{94401657-7ABF-45A1-9EC9-AF54915C70E1}" destId="{EDED8471-9BB7-4AA4-82B5-0FFBF7549904}" srcOrd="0" destOrd="0" presId="urn:microsoft.com/office/officeart/2005/8/layout/process1"/>
    <dgm:cxn modelId="{AD79ED99-696E-4A40-A7F6-BC55162CE5F5}" type="presParOf" srcId="{044582AD-1805-4571-B17D-1C0BD599046D}" destId="{598FA5F2-85BF-4002-8C51-B477A4C59442}" srcOrd="6" destOrd="0" presId="urn:microsoft.com/office/officeart/2005/8/layout/process1"/>
    <dgm:cxn modelId="{18C8A654-7500-4D70-B2CD-7EC475EC7C33}" type="presParOf" srcId="{044582AD-1805-4571-B17D-1C0BD599046D}" destId="{B8AB4723-E560-44CA-B661-5E8920574551}" srcOrd="7" destOrd="0" presId="urn:microsoft.com/office/officeart/2005/8/layout/process1"/>
    <dgm:cxn modelId="{025384AC-9E83-4AD8-9F82-FE21E3B9F07E}" type="presParOf" srcId="{B8AB4723-E560-44CA-B661-5E8920574551}" destId="{AD966250-3B3F-4558-A451-286818230ED8}" srcOrd="0" destOrd="0" presId="urn:microsoft.com/office/officeart/2005/8/layout/process1"/>
    <dgm:cxn modelId="{096CDBE5-29F3-4A1F-BCB2-76DCF34E74DF}" type="presParOf" srcId="{044582AD-1805-4571-B17D-1C0BD599046D}" destId="{71A994CB-7D13-4457-BB57-3EB52614E2C5}" srcOrd="8" destOrd="0" presId="urn:microsoft.com/office/officeart/2005/8/layout/process1"/>
    <dgm:cxn modelId="{11DF1413-2CD2-4781-B46E-0066BEE189C3}" type="presParOf" srcId="{044582AD-1805-4571-B17D-1C0BD599046D}" destId="{1F0C3211-0D9A-4F15-B051-67BAEF5B48E4}" srcOrd="9" destOrd="0" presId="urn:microsoft.com/office/officeart/2005/8/layout/process1"/>
    <dgm:cxn modelId="{DB7817C4-C17F-440F-AE25-7CCFB386A02F}" type="presParOf" srcId="{1F0C3211-0D9A-4F15-B051-67BAEF5B48E4}" destId="{5D6E943B-DBD4-4E65-A621-9864455E72B5}" srcOrd="0" destOrd="0" presId="urn:microsoft.com/office/officeart/2005/8/layout/process1"/>
    <dgm:cxn modelId="{32131992-00E2-49DD-8521-B283499CABFD}" type="presParOf" srcId="{044582AD-1805-4571-B17D-1C0BD599046D}" destId="{D009E94A-BA19-40A1-8CD2-CB1AAB0BB7CA}" srcOrd="10" destOrd="0" presId="urn:microsoft.com/office/officeart/2005/8/layout/process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5845" y="0"/>
          <a:ext cx="821733" cy="777452"/>
        </a:xfrm>
        <a:prstGeom prst="roundRect">
          <a:avLst>
            <a:gd name="adj" fmla="val 10000"/>
          </a:avLst>
        </a:prstGeom>
        <a:solidFill>
          <a:schemeClr val="lt1">
            <a:hueOff val="0"/>
            <a:satOff val="0"/>
            <a:lumOff val="0"/>
            <a:alphaOff val="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8616" y="22771"/>
        <a:ext cx="776191" cy="731910"/>
      </dsp:txXfrm>
    </dsp:sp>
    <dsp:sp modelId="{E9D17FC6-C28F-45CE-970D-67475B8843E6}">
      <dsp:nvSpPr>
        <dsp:cNvPr id="0" name=""/>
        <dsp:cNvSpPr/>
      </dsp:nvSpPr>
      <dsp:spPr>
        <a:xfrm>
          <a:off x="909753" y="286830"/>
          <a:ext cx="174207" cy="203790"/>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909753" y="327588"/>
        <a:ext cx="121945" cy="122274"/>
      </dsp:txXfrm>
    </dsp:sp>
    <dsp:sp modelId="{9C05B828-5156-405F-8BEC-B58D1F4240FC}">
      <dsp:nvSpPr>
        <dsp:cNvPr id="0" name=""/>
        <dsp:cNvSpPr/>
      </dsp:nvSpPr>
      <dsp:spPr>
        <a:xfrm>
          <a:off x="1156273" y="0"/>
          <a:ext cx="821733" cy="777452"/>
        </a:xfrm>
        <a:prstGeom prst="roundRect">
          <a:avLst>
            <a:gd name="adj" fmla="val 10000"/>
          </a:avLst>
        </a:prstGeom>
        <a:solidFill>
          <a:schemeClr val="lt1">
            <a:hueOff val="0"/>
            <a:satOff val="0"/>
            <a:lumOff val="0"/>
            <a:alphaOff val="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 i projektet)</a:t>
          </a:r>
        </a:p>
      </dsp:txBody>
      <dsp:txXfrm>
        <a:off x="1179044" y="22771"/>
        <a:ext cx="776191" cy="731910"/>
      </dsp:txXfrm>
    </dsp:sp>
    <dsp:sp modelId="{591277F9-28C5-4297-A8D8-309127EDD795}">
      <dsp:nvSpPr>
        <dsp:cNvPr id="0" name=""/>
        <dsp:cNvSpPr/>
      </dsp:nvSpPr>
      <dsp:spPr>
        <a:xfrm>
          <a:off x="2060180" y="286830"/>
          <a:ext cx="174207" cy="203790"/>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2060180" y="327588"/>
        <a:ext cx="121945" cy="122274"/>
      </dsp:txXfrm>
    </dsp:sp>
    <dsp:sp modelId="{E00BF71F-D2F2-445D-A778-E5FFE5902D31}">
      <dsp:nvSpPr>
        <dsp:cNvPr id="0" name=""/>
        <dsp:cNvSpPr/>
      </dsp:nvSpPr>
      <dsp:spPr>
        <a:xfrm>
          <a:off x="2306700" y="0"/>
          <a:ext cx="821733" cy="777452"/>
        </a:xfrm>
        <a:prstGeom prst="roundRect">
          <a:avLst>
            <a:gd name="adj" fmla="val 10000"/>
          </a:avLst>
        </a:prstGeom>
        <a:solidFill>
          <a:schemeClr val="accent2">
            <a:lumMod val="7500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Prestationer</a:t>
          </a:r>
        </a:p>
        <a:p>
          <a:pPr lvl="0" algn="ctr" defTabSz="400050">
            <a:lnSpc>
              <a:spcPct val="90000"/>
            </a:lnSpc>
            <a:spcBef>
              <a:spcPct val="0"/>
            </a:spcBef>
            <a:spcAft>
              <a:spcPct val="35000"/>
            </a:spcAft>
          </a:pPr>
          <a:r>
            <a:rPr lang="sv-SE" sz="800" kern="1200">
              <a:solidFill>
                <a:schemeClr val="bg1"/>
              </a:solidFill>
            </a:rPr>
            <a:t>(vad ska projektet leverera)</a:t>
          </a:r>
        </a:p>
      </dsp:txBody>
      <dsp:txXfrm>
        <a:off x="2329471" y="22771"/>
        <a:ext cx="776191" cy="731910"/>
      </dsp:txXfrm>
    </dsp:sp>
    <dsp:sp modelId="{94401657-7ABF-45A1-9EC9-AF54915C70E1}">
      <dsp:nvSpPr>
        <dsp:cNvPr id="0" name=""/>
        <dsp:cNvSpPr/>
      </dsp:nvSpPr>
      <dsp:spPr>
        <a:xfrm>
          <a:off x="3210608" y="286830"/>
          <a:ext cx="174207" cy="203790"/>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3210608" y="327588"/>
        <a:ext cx="121945" cy="122274"/>
      </dsp:txXfrm>
    </dsp:sp>
    <dsp:sp modelId="{598FA5F2-85BF-4002-8C51-B477A4C59442}">
      <dsp:nvSpPr>
        <dsp:cNvPr id="0" name=""/>
        <dsp:cNvSpPr/>
      </dsp:nvSpPr>
      <dsp:spPr>
        <a:xfrm>
          <a:off x="3457128" y="0"/>
          <a:ext cx="861760" cy="777452"/>
        </a:xfrm>
        <a:prstGeom prst="roundRect">
          <a:avLst>
            <a:gd name="adj" fmla="val 10000"/>
          </a:avLst>
        </a:prstGeom>
        <a:solidFill>
          <a:schemeClr val="accent2">
            <a:lumMod val="7500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kort sikt</a:t>
          </a:r>
        </a:p>
        <a:p>
          <a:pPr lvl="0" algn="ctr" defTabSz="400050">
            <a:lnSpc>
              <a:spcPct val="90000"/>
            </a:lnSpc>
            <a:spcBef>
              <a:spcPct val="0"/>
            </a:spcBef>
            <a:spcAft>
              <a:spcPct val="35000"/>
            </a:spcAft>
          </a:pPr>
          <a:r>
            <a:rPr lang="sv-SE" sz="800" kern="1200">
              <a:solidFill>
                <a:schemeClr val="bg1"/>
              </a:solidFill>
            </a:rPr>
            <a:t>(vad väntas prestationerna leda till)</a:t>
          </a:r>
        </a:p>
      </dsp:txBody>
      <dsp:txXfrm>
        <a:off x="3479899" y="22771"/>
        <a:ext cx="816218" cy="731910"/>
      </dsp:txXfrm>
    </dsp:sp>
    <dsp:sp modelId="{B8AB4723-E560-44CA-B661-5E8920574551}">
      <dsp:nvSpPr>
        <dsp:cNvPr id="0" name=""/>
        <dsp:cNvSpPr/>
      </dsp:nvSpPr>
      <dsp:spPr>
        <a:xfrm>
          <a:off x="4401062" y="286830"/>
          <a:ext cx="174207" cy="203790"/>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4401062" y="327588"/>
        <a:ext cx="121945" cy="122274"/>
      </dsp:txXfrm>
    </dsp:sp>
    <dsp:sp modelId="{71A994CB-7D13-4457-BB57-3EB52614E2C5}">
      <dsp:nvSpPr>
        <dsp:cNvPr id="0" name=""/>
        <dsp:cNvSpPr/>
      </dsp:nvSpPr>
      <dsp:spPr>
        <a:xfrm>
          <a:off x="4647582" y="0"/>
          <a:ext cx="821733" cy="777452"/>
        </a:xfrm>
        <a:prstGeom prst="roundRect">
          <a:avLst>
            <a:gd name="adj" fmla="val 10000"/>
          </a:avLst>
        </a:prstGeom>
        <a:solidFill>
          <a:schemeClr val="accent2">
            <a:lumMod val="7500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Effekt på längre sikt </a:t>
          </a:r>
        </a:p>
        <a:p>
          <a:pPr lvl="0" algn="ctr" defTabSz="400050">
            <a:lnSpc>
              <a:spcPct val="90000"/>
            </a:lnSpc>
            <a:spcBef>
              <a:spcPct val="0"/>
            </a:spcBef>
            <a:spcAft>
              <a:spcPct val="35000"/>
            </a:spcAft>
          </a:pPr>
          <a:r>
            <a:rPr lang="sv-SE" sz="800" kern="1200">
              <a:solidFill>
                <a:schemeClr val="bg1"/>
              </a:solidFill>
            </a:rPr>
            <a:t>(vad väntas de kortsiktiga effekterna leda till)</a:t>
          </a:r>
        </a:p>
      </dsp:txBody>
      <dsp:txXfrm>
        <a:off x="4670353" y="22771"/>
        <a:ext cx="776191" cy="731910"/>
      </dsp:txXfrm>
    </dsp:sp>
    <dsp:sp modelId="{1F0C3211-0D9A-4F15-B051-67BAEF5B48E4}">
      <dsp:nvSpPr>
        <dsp:cNvPr id="0" name=""/>
        <dsp:cNvSpPr/>
      </dsp:nvSpPr>
      <dsp:spPr>
        <a:xfrm>
          <a:off x="5551490" y="286830"/>
          <a:ext cx="174207" cy="203790"/>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5551490" y="327588"/>
        <a:ext cx="121945" cy="122274"/>
      </dsp:txXfrm>
    </dsp:sp>
    <dsp:sp modelId="{D009E94A-BA19-40A1-8CD2-CB1AAB0BB7CA}">
      <dsp:nvSpPr>
        <dsp:cNvPr id="0" name=""/>
        <dsp:cNvSpPr/>
      </dsp:nvSpPr>
      <dsp:spPr>
        <a:xfrm>
          <a:off x="5798010" y="0"/>
          <a:ext cx="821733" cy="777452"/>
        </a:xfrm>
        <a:prstGeom prst="roundRect">
          <a:avLst>
            <a:gd name="adj" fmla="val 10000"/>
          </a:avLst>
        </a:prstGeom>
        <a:solidFill>
          <a:schemeClr val="lt1">
            <a:hueOff val="0"/>
            <a:satOff val="0"/>
            <a:lumOff val="0"/>
            <a:alphaOff val="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20781" y="22771"/>
        <a:ext cx="776191" cy="73191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613" y="82742"/>
          <a:ext cx="822537" cy="822637"/>
        </a:xfrm>
        <a:prstGeom prst="roundRect">
          <a:avLst>
            <a:gd name="adj" fmla="val 10000"/>
          </a:avLst>
        </a:prstGeom>
        <a:solidFill>
          <a:schemeClr val="lt1">
            <a:hueOff val="0"/>
            <a:satOff val="0"/>
            <a:lumOff val="0"/>
            <a:alphaOff val="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Resurser</a:t>
          </a:r>
        </a:p>
        <a:p>
          <a:pPr lvl="0" algn="ctr" defTabSz="400050">
            <a:lnSpc>
              <a:spcPct val="90000"/>
            </a:lnSpc>
            <a:spcBef>
              <a:spcPct val="0"/>
            </a:spcBef>
            <a:spcAft>
              <a:spcPct val="35000"/>
            </a:spcAft>
          </a:pPr>
          <a:r>
            <a:rPr lang="sv-SE" sz="800" kern="1200"/>
            <a:t>(vad behövs för att genomföra projektet)</a:t>
          </a:r>
        </a:p>
      </dsp:txBody>
      <dsp:txXfrm>
        <a:off x="26704" y="106833"/>
        <a:ext cx="774355" cy="774455"/>
      </dsp:txXfrm>
    </dsp:sp>
    <dsp:sp modelId="{E9D17FC6-C28F-45CE-970D-67475B8843E6}">
      <dsp:nvSpPr>
        <dsp:cNvPr id="0" name=""/>
        <dsp:cNvSpPr/>
      </dsp:nvSpPr>
      <dsp:spPr>
        <a:xfrm>
          <a:off x="907404" y="392066"/>
          <a:ext cx="174377" cy="203989"/>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907404" y="432864"/>
        <a:ext cx="122064" cy="122393"/>
      </dsp:txXfrm>
    </dsp:sp>
    <dsp:sp modelId="{9C05B828-5156-405F-8BEC-B58D1F4240FC}">
      <dsp:nvSpPr>
        <dsp:cNvPr id="0" name=""/>
        <dsp:cNvSpPr/>
      </dsp:nvSpPr>
      <dsp:spPr>
        <a:xfrm>
          <a:off x="1154165" y="82742"/>
          <a:ext cx="822537" cy="822637"/>
        </a:xfrm>
        <a:prstGeom prst="roundRect">
          <a:avLst>
            <a:gd name="adj" fmla="val 10000"/>
          </a:avLst>
        </a:prstGeom>
        <a:solidFill>
          <a:schemeClr val="accent2">
            <a:lumMod val="7500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Aktiviteter</a:t>
          </a:r>
        </a:p>
        <a:p>
          <a:pPr lvl="0" algn="ctr" defTabSz="400050">
            <a:lnSpc>
              <a:spcPct val="90000"/>
            </a:lnSpc>
            <a:spcBef>
              <a:spcPct val="0"/>
            </a:spcBef>
            <a:spcAft>
              <a:spcPct val="35000"/>
            </a:spcAft>
          </a:pPr>
          <a:r>
            <a:rPr lang="sv-SE" sz="800" kern="1200">
              <a:solidFill>
                <a:schemeClr val="bg1"/>
              </a:solidFill>
            </a:rPr>
            <a:t>(vilka uppgifter ska genomföras)</a:t>
          </a:r>
        </a:p>
      </dsp:txBody>
      <dsp:txXfrm>
        <a:off x="1178256" y="106833"/>
        <a:ext cx="774355" cy="774455"/>
      </dsp:txXfrm>
    </dsp:sp>
    <dsp:sp modelId="{591277F9-28C5-4297-A8D8-309127EDD795}">
      <dsp:nvSpPr>
        <dsp:cNvPr id="0" name=""/>
        <dsp:cNvSpPr/>
      </dsp:nvSpPr>
      <dsp:spPr>
        <a:xfrm>
          <a:off x="2058956" y="392066"/>
          <a:ext cx="174377" cy="203989"/>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2058956" y="432864"/>
        <a:ext cx="122064" cy="122393"/>
      </dsp:txXfrm>
    </dsp:sp>
    <dsp:sp modelId="{E00BF71F-D2F2-445D-A778-E5FFE5902D31}">
      <dsp:nvSpPr>
        <dsp:cNvPr id="0" name=""/>
        <dsp:cNvSpPr/>
      </dsp:nvSpPr>
      <dsp:spPr>
        <a:xfrm>
          <a:off x="2305717" y="82742"/>
          <a:ext cx="822537" cy="822637"/>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29808" y="106833"/>
        <a:ext cx="774355" cy="774455"/>
      </dsp:txXfrm>
    </dsp:sp>
    <dsp:sp modelId="{94401657-7ABF-45A1-9EC9-AF54915C70E1}">
      <dsp:nvSpPr>
        <dsp:cNvPr id="0" name=""/>
        <dsp:cNvSpPr/>
      </dsp:nvSpPr>
      <dsp:spPr>
        <a:xfrm>
          <a:off x="3210508" y="392066"/>
          <a:ext cx="174377" cy="203989"/>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3210508" y="432864"/>
        <a:ext cx="122064" cy="122393"/>
      </dsp:txXfrm>
    </dsp:sp>
    <dsp:sp modelId="{598FA5F2-85BF-4002-8C51-B477A4C59442}">
      <dsp:nvSpPr>
        <dsp:cNvPr id="0" name=""/>
        <dsp:cNvSpPr/>
      </dsp:nvSpPr>
      <dsp:spPr>
        <a:xfrm>
          <a:off x="3457269" y="82742"/>
          <a:ext cx="862603" cy="822637"/>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81363" y="106836"/>
        <a:ext cx="814415" cy="774449"/>
      </dsp:txXfrm>
    </dsp:sp>
    <dsp:sp modelId="{B8AB4723-E560-44CA-B661-5E8920574551}">
      <dsp:nvSpPr>
        <dsp:cNvPr id="0" name=""/>
        <dsp:cNvSpPr/>
      </dsp:nvSpPr>
      <dsp:spPr>
        <a:xfrm>
          <a:off x="4402126" y="392066"/>
          <a:ext cx="174377" cy="203989"/>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4402126" y="432864"/>
        <a:ext cx="122064" cy="122393"/>
      </dsp:txXfrm>
    </dsp:sp>
    <dsp:sp modelId="{71A994CB-7D13-4457-BB57-3EB52614E2C5}">
      <dsp:nvSpPr>
        <dsp:cNvPr id="0" name=""/>
        <dsp:cNvSpPr/>
      </dsp:nvSpPr>
      <dsp:spPr>
        <a:xfrm>
          <a:off x="4648887" y="82742"/>
          <a:ext cx="822537" cy="822637"/>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72978" y="106833"/>
        <a:ext cx="774355" cy="774455"/>
      </dsp:txXfrm>
    </dsp:sp>
    <dsp:sp modelId="{1F0C3211-0D9A-4F15-B051-67BAEF5B48E4}">
      <dsp:nvSpPr>
        <dsp:cNvPr id="0" name=""/>
        <dsp:cNvSpPr/>
      </dsp:nvSpPr>
      <dsp:spPr>
        <a:xfrm>
          <a:off x="5553678" y="392066"/>
          <a:ext cx="174377" cy="203989"/>
        </a:xfrm>
        <a:prstGeom prst="rightArrow">
          <a:avLst>
            <a:gd name="adj1" fmla="val 60000"/>
            <a:gd name="adj2" fmla="val 50000"/>
          </a:avLst>
        </a:prstGeom>
        <a:solidFill>
          <a:schemeClr val="accent2">
            <a:lumMod val="75000"/>
          </a:schemeClr>
        </a:solidFill>
        <a:ln>
          <a:no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p>
      </dsp:txBody>
      <dsp:txXfrm>
        <a:off x="5553678" y="432864"/>
        <a:ext cx="122064" cy="122393"/>
      </dsp:txXfrm>
    </dsp:sp>
    <dsp:sp modelId="{D009E94A-BA19-40A1-8CD2-CB1AAB0BB7CA}">
      <dsp:nvSpPr>
        <dsp:cNvPr id="0" name=""/>
        <dsp:cNvSpPr/>
      </dsp:nvSpPr>
      <dsp:spPr>
        <a:xfrm>
          <a:off x="5800439" y="82742"/>
          <a:ext cx="822537" cy="822637"/>
        </a:xfrm>
        <a:prstGeom prst="roundRect">
          <a:avLst>
            <a:gd name="adj" fmla="val 10000"/>
          </a:avLst>
        </a:prstGeom>
        <a:solidFill>
          <a:schemeClr val="lt1">
            <a:hueOff val="0"/>
            <a:satOff val="0"/>
            <a:lumOff val="0"/>
            <a:alphaOff val="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824530" y="106833"/>
        <a:ext cx="774355" cy="774455"/>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062849AD-775F-4B5D-A597-01F66CE62941}">
      <dsp:nvSpPr>
        <dsp:cNvPr id="0" name=""/>
        <dsp:cNvSpPr/>
      </dsp:nvSpPr>
      <dsp:spPr>
        <a:xfrm>
          <a:off x="2582" y="105902"/>
          <a:ext cx="812880" cy="823533"/>
        </a:xfrm>
        <a:prstGeom prst="roundRect">
          <a:avLst>
            <a:gd name="adj" fmla="val 10000"/>
          </a:avLst>
        </a:prstGeom>
        <a:solidFill>
          <a:schemeClr val="accent2">
            <a:lumMod val="7500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solidFill>
                <a:schemeClr val="bg1"/>
              </a:solidFill>
            </a:rPr>
            <a:t>Resurser</a:t>
          </a:r>
        </a:p>
        <a:p>
          <a:pPr lvl="0" algn="ctr" defTabSz="400050">
            <a:lnSpc>
              <a:spcPct val="90000"/>
            </a:lnSpc>
            <a:spcBef>
              <a:spcPct val="0"/>
            </a:spcBef>
            <a:spcAft>
              <a:spcPct val="35000"/>
            </a:spcAft>
          </a:pPr>
          <a:r>
            <a:rPr lang="sv-SE" sz="800" kern="1200">
              <a:solidFill>
                <a:schemeClr val="bg1"/>
              </a:solidFill>
            </a:rPr>
            <a:t>(vad behövs för att genomföra projektet)</a:t>
          </a:r>
        </a:p>
      </dsp:txBody>
      <dsp:txXfrm>
        <a:off x="26390" y="129710"/>
        <a:ext cx="765264" cy="775917"/>
      </dsp:txXfrm>
    </dsp:sp>
    <dsp:sp modelId="{E9D17FC6-C28F-45CE-970D-67475B8843E6}">
      <dsp:nvSpPr>
        <dsp:cNvPr id="0" name=""/>
        <dsp:cNvSpPr/>
      </dsp:nvSpPr>
      <dsp:spPr>
        <a:xfrm>
          <a:off x="896750" y="416871"/>
          <a:ext cx="172330" cy="201594"/>
        </a:xfrm>
        <a:prstGeom prst="rightArrow">
          <a:avLst>
            <a:gd name="adj1" fmla="val 60000"/>
            <a:gd name="adj2" fmla="val 50000"/>
          </a:avLst>
        </a:prstGeom>
        <a:solidFill>
          <a:schemeClr val="accent2">
            <a:lumMod val="75000"/>
          </a:schemeClr>
        </a:solidFill>
        <a:ln>
          <a:solidFill>
            <a:schemeClr val="accent2"/>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896750" y="457190"/>
        <a:ext cx="120631" cy="120956"/>
      </dsp:txXfrm>
    </dsp:sp>
    <dsp:sp modelId="{9C05B828-5156-405F-8BEC-B58D1F4240FC}">
      <dsp:nvSpPr>
        <dsp:cNvPr id="0" name=""/>
        <dsp:cNvSpPr/>
      </dsp:nvSpPr>
      <dsp:spPr>
        <a:xfrm>
          <a:off x="1140614" y="105902"/>
          <a:ext cx="812880" cy="823533"/>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Aktiviteter</a:t>
          </a:r>
        </a:p>
        <a:p>
          <a:pPr lvl="0" algn="ctr" defTabSz="400050">
            <a:lnSpc>
              <a:spcPct val="90000"/>
            </a:lnSpc>
            <a:spcBef>
              <a:spcPct val="0"/>
            </a:spcBef>
            <a:spcAft>
              <a:spcPct val="35000"/>
            </a:spcAft>
          </a:pPr>
          <a:r>
            <a:rPr lang="sv-SE" sz="800" kern="1200"/>
            <a:t>(vilka uppgifter ska genomföras)</a:t>
          </a:r>
        </a:p>
      </dsp:txBody>
      <dsp:txXfrm>
        <a:off x="1164422" y="129710"/>
        <a:ext cx="765264" cy="775917"/>
      </dsp:txXfrm>
    </dsp:sp>
    <dsp:sp modelId="{591277F9-28C5-4297-A8D8-309127EDD795}">
      <dsp:nvSpPr>
        <dsp:cNvPr id="0" name=""/>
        <dsp:cNvSpPr/>
      </dsp:nvSpPr>
      <dsp:spPr>
        <a:xfrm>
          <a:off x="2034783" y="416871"/>
          <a:ext cx="172330" cy="201594"/>
        </a:xfrm>
        <a:prstGeom prst="rightArrow">
          <a:avLst>
            <a:gd name="adj1" fmla="val 60000"/>
            <a:gd name="adj2" fmla="val 50000"/>
          </a:avLst>
        </a:prstGeom>
        <a:solidFill>
          <a:schemeClr val="accent2">
            <a:lumMod val="75000"/>
          </a:schemeClr>
        </a:solidFill>
        <a:ln>
          <a:solidFill>
            <a:schemeClr val="accent2"/>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2034783" y="457190"/>
        <a:ext cx="120631" cy="120956"/>
      </dsp:txXfrm>
    </dsp:sp>
    <dsp:sp modelId="{E00BF71F-D2F2-445D-A778-E5FFE5902D31}">
      <dsp:nvSpPr>
        <dsp:cNvPr id="0" name=""/>
        <dsp:cNvSpPr/>
      </dsp:nvSpPr>
      <dsp:spPr>
        <a:xfrm>
          <a:off x="2278647" y="105902"/>
          <a:ext cx="812880" cy="823533"/>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Prestationer</a:t>
          </a:r>
        </a:p>
        <a:p>
          <a:pPr lvl="0" algn="ctr" defTabSz="400050">
            <a:lnSpc>
              <a:spcPct val="90000"/>
            </a:lnSpc>
            <a:spcBef>
              <a:spcPct val="0"/>
            </a:spcBef>
            <a:spcAft>
              <a:spcPct val="35000"/>
            </a:spcAft>
          </a:pPr>
          <a:r>
            <a:rPr lang="sv-SE" sz="800" kern="1200"/>
            <a:t>(vad </a:t>
          </a:r>
          <a:r>
            <a:rPr lang="sv-SE" sz="800" kern="1200" dirty="0" smtClean="0"/>
            <a:t>projektet</a:t>
          </a:r>
          <a:r>
            <a:rPr lang="sv-SE" sz="800" kern="1200"/>
            <a:t> ska leverera)</a:t>
          </a:r>
        </a:p>
      </dsp:txBody>
      <dsp:txXfrm>
        <a:off x="2302455" y="129710"/>
        <a:ext cx="765264" cy="775917"/>
      </dsp:txXfrm>
    </dsp:sp>
    <dsp:sp modelId="{94401657-7ABF-45A1-9EC9-AF54915C70E1}">
      <dsp:nvSpPr>
        <dsp:cNvPr id="0" name=""/>
        <dsp:cNvSpPr/>
      </dsp:nvSpPr>
      <dsp:spPr>
        <a:xfrm>
          <a:off x="3172815" y="416871"/>
          <a:ext cx="172330" cy="201594"/>
        </a:xfrm>
        <a:prstGeom prst="rightArrow">
          <a:avLst>
            <a:gd name="adj1" fmla="val 60000"/>
            <a:gd name="adj2" fmla="val 50000"/>
          </a:avLst>
        </a:prstGeom>
        <a:solidFill>
          <a:schemeClr val="accent2">
            <a:lumMod val="75000"/>
          </a:schemeClr>
        </a:solidFill>
        <a:ln>
          <a:solidFill>
            <a:schemeClr val="accent2"/>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3172815" y="457190"/>
        <a:ext cx="120631" cy="120956"/>
      </dsp:txXfrm>
    </dsp:sp>
    <dsp:sp modelId="{598FA5F2-85BF-4002-8C51-B477A4C59442}">
      <dsp:nvSpPr>
        <dsp:cNvPr id="0" name=""/>
        <dsp:cNvSpPr/>
      </dsp:nvSpPr>
      <dsp:spPr>
        <a:xfrm>
          <a:off x="3416679" y="105902"/>
          <a:ext cx="852475" cy="823533"/>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kort sikt</a:t>
          </a:r>
        </a:p>
        <a:p>
          <a:pPr lvl="0" algn="ctr" defTabSz="400050">
            <a:lnSpc>
              <a:spcPct val="90000"/>
            </a:lnSpc>
            <a:spcBef>
              <a:spcPct val="0"/>
            </a:spcBef>
            <a:spcAft>
              <a:spcPct val="35000"/>
            </a:spcAft>
          </a:pPr>
          <a:r>
            <a:rPr lang="sv-SE" sz="800" kern="1200"/>
            <a:t>(vad prestationerna leder till)</a:t>
          </a:r>
        </a:p>
      </dsp:txBody>
      <dsp:txXfrm>
        <a:off x="3440799" y="130022"/>
        <a:ext cx="804235" cy="775293"/>
      </dsp:txXfrm>
    </dsp:sp>
    <dsp:sp modelId="{B8AB4723-E560-44CA-B661-5E8920574551}">
      <dsp:nvSpPr>
        <dsp:cNvPr id="0" name=""/>
        <dsp:cNvSpPr/>
      </dsp:nvSpPr>
      <dsp:spPr>
        <a:xfrm>
          <a:off x="4350443" y="416871"/>
          <a:ext cx="172330" cy="201594"/>
        </a:xfrm>
        <a:prstGeom prst="rightArrow">
          <a:avLst>
            <a:gd name="adj1" fmla="val 60000"/>
            <a:gd name="adj2" fmla="val 50000"/>
          </a:avLst>
        </a:prstGeom>
        <a:solidFill>
          <a:schemeClr val="accent2">
            <a:lumMod val="75000"/>
          </a:schemeClr>
        </a:solidFill>
        <a:ln>
          <a:solidFill>
            <a:schemeClr val="accent2"/>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4350443" y="457190"/>
        <a:ext cx="120631" cy="120956"/>
      </dsp:txXfrm>
    </dsp:sp>
    <dsp:sp modelId="{71A994CB-7D13-4457-BB57-3EB52614E2C5}">
      <dsp:nvSpPr>
        <dsp:cNvPr id="0" name=""/>
        <dsp:cNvSpPr/>
      </dsp:nvSpPr>
      <dsp:spPr>
        <a:xfrm>
          <a:off x="4594307" y="105902"/>
          <a:ext cx="812880" cy="823533"/>
        </a:xfrm>
        <a:prstGeom prst="roundRect">
          <a:avLst>
            <a:gd name="adj" fmla="val 10000"/>
          </a:avLst>
        </a:prstGeom>
        <a:solidFill>
          <a:schemeClr val="bg1"/>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4290" tIns="34290" rIns="34290" bIns="34290" numCol="1" spcCol="1270" anchor="ctr" anchorCtr="0">
          <a:noAutofit/>
        </a:bodyPr>
        <a:lstStyle/>
        <a:p>
          <a:pPr lvl="0" algn="ctr" defTabSz="400050">
            <a:lnSpc>
              <a:spcPct val="90000"/>
            </a:lnSpc>
            <a:spcBef>
              <a:spcPct val="0"/>
            </a:spcBef>
            <a:spcAft>
              <a:spcPct val="35000"/>
            </a:spcAft>
          </a:pPr>
          <a:r>
            <a:rPr lang="sv-SE" sz="900" kern="1200"/>
            <a:t>Effekt på längre sikt </a:t>
          </a:r>
        </a:p>
        <a:p>
          <a:pPr lvl="0" algn="ctr" defTabSz="400050">
            <a:lnSpc>
              <a:spcPct val="90000"/>
            </a:lnSpc>
            <a:spcBef>
              <a:spcPct val="0"/>
            </a:spcBef>
            <a:spcAft>
              <a:spcPct val="35000"/>
            </a:spcAft>
          </a:pPr>
          <a:r>
            <a:rPr lang="sv-SE" sz="800" kern="1200"/>
            <a:t>(vad de kortsiktiga effekterna leder till)</a:t>
          </a:r>
        </a:p>
      </dsp:txBody>
      <dsp:txXfrm>
        <a:off x="4618115" y="129710"/>
        <a:ext cx="765264" cy="775917"/>
      </dsp:txXfrm>
    </dsp:sp>
    <dsp:sp modelId="{1F0C3211-0D9A-4F15-B051-67BAEF5B48E4}">
      <dsp:nvSpPr>
        <dsp:cNvPr id="0" name=""/>
        <dsp:cNvSpPr/>
      </dsp:nvSpPr>
      <dsp:spPr>
        <a:xfrm>
          <a:off x="5488476" y="416871"/>
          <a:ext cx="172330" cy="201594"/>
        </a:xfrm>
        <a:prstGeom prst="rightArrow">
          <a:avLst>
            <a:gd name="adj1" fmla="val 60000"/>
            <a:gd name="adj2" fmla="val 50000"/>
          </a:avLst>
        </a:prstGeom>
        <a:solidFill>
          <a:schemeClr val="accent2">
            <a:lumMod val="75000"/>
          </a:schemeClr>
        </a:solidFill>
        <a:ln>
          <a:solidFill>
            <a:schemeClr val="accent2"/>
          </a:solidFill>
        </a:ln>
        <a:effectLst/>
      </dsp:spPr>
      <dsp:style>
        <a:lnRef idx="0">
          <a:scrgbClr r="0" g="0" b="0"/>
        </a:lnRef>
        <a:fillRef idx="1">
          <a:scrgbClr r="0" g="0" b="0"/>
        </a:fillRef>
        <a:effectRef idx="0">
          <a:scrgbClr r="0" g="0" b="0"/>
        </a:effectRef>
        <a:fontRef idx="minor">
          <a:schemeClr val="lt1"/>
        </a:fontRef>
      </dsp:style>
      <dsp:txBody>
        <a:bodyPr spcFirstLastPara="0" vert="horz" wrap="square" lIns="0" tIns="0" rIns="0" bIns="0" numCol="1" spcCol="1270" anchor="ctr" anchorCtr="0">
          <a:noAutofit/>
        </a:bodyPr>
        <a:lstStyle/>
        <a:p>
          <a:pPr lvl="0" algn="ctr" defTabSz="400050">
            <a:lnSpc>
              <a:spcPct val="90000"/>
            </a:lnSpc>
            <a:spcBef>
              <a:spcPct val="0"/>
            </a:spcBef>
            <a:spcAft>
              <a:spcPct val="35000"/>
            </a:spcAft>
          </a:pPr>
          <a:endParaRPr lang="sv-SE" sz="900" kern="1200">
            <a:solidFill>
              <a:schemeClr val="bg1"/>
            </a:solidFill>
          </a:endParaRPr>
        </a:p>
      </dsp:txBody>
      <dsp:txXfrm>
        <a:off x="5488476" y="457190"/>
        <a:ext cx="120631" cy="120956"/>
      </dsp:txXfrm>
    </dsp:sp>
    <dsp:sp modelId="{D009E94A-BA19-40A1-8CD2-CB1AAB0BB7CA}">
      <dsp:nvSpPr>
        <dsp:cNvPr id="0" name=""/>
        <dsp:cNvSpPr/>
      </dsp:nvSpPr>
      <dsp:spPr>
        <a:xfrm>
          <a:off x="5732340" y="105902"/>
          <a:ext cx="812880" cy="823533"/>
        </a:xfrm>
        <a:prstGeom prst="roundRect">
          <a:avLst>
            <a:gd name="adj" fmla="val 10000"/>
          </a:avLst>
        </a:prstGeom>
        <a:solidFill>
          <a:schemeClr val="lt1">
            <a:hueOff val="0"/>
            <a:satOff val="0"/>
            <a:lumOff val="0"/>
            <a:alphaOff val="0"/>
          </a:schemeClr>
        </a:solidFill>
        <a:ln w="12700" cap="flat" cmpd="sng" algn="ctr">
          <a:solidFill>
            <a:schemeClr val="accent2"/>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38100" tIns="38100" rIns="38100" bIns="38100" numCol="1" spcCol="1270" anchor="ctr" anchorCtr="0">
          <a:noAutofit/>
        </a:bodyPr>
        <a:lstStyle/>
        <a:p>
          <a:pPr lvl="0" algn="ctr" defTabSz="444500">
            <a:lnSpc>
              <a:spcPct val="90000"/>
            </a:lnSpc>
            <a:spcBef>
              <a:spcPct val="0"/>
            </a:spcBef>
            <a:spcAft>
              <a:spcPct val="35000"/>
            </a:spcAft>
          </a:pPr>
          <a:r>
            <a:rPr lang="sv-SE" sz="1000" kern="1200"/>
            <a:t>Slutmål</a:t>
          </a:r>
        </a:p>
        <a:p>
          <a:pPr lvl="0" algn="ctr" defTabSz="444500">
            <a:lnSpc>
              <a:spcPct val="90000"/>
            </a:lnSpc>
            <a:spcBef>
              <a:spcPct val="0"/>
            </a:spcBef>
            <a:spcAft>
              <a:spcPct val="35000"/>
            </a:spcAft>
          </a:pPr>
          <a:r>
            <a:rPr lang="sv-SE" sz="800" kern="1200"/>
            <a:t>(samhällets beredskap har stärkts)</a:t>
          </a:r>
        </a:p>
      </dsp:txBody>
      <dsp:txXfrm>
        <a:off x="5756148" y="129710"/>
        <a:ext cx="765264" cy="775917"/>
      </dsp:txXfrm>
    </dsp:sp>
  </dsp:spTree>
</dsp:drawing>
</file>

<file path=xl/diagrams/layout1.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process1">
  <dgm:title val=""/>
  <dgm:desc val=""/>
  <dgm:catLst>
    <dgm:cat type="process" pri="1000"/>
    <dgm:cat type="convert" pri="15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ptType="node" refType="w"/>
      <dgm:constr type="h" for="ch" ptType="node" op="equ"/>
      <dgm:constr type="primFontSz" for="ch" ptType="node" op="equ" val="65"/>
      <dgm:constr type="w" for="ch" ptType="sibTrans" refType="w" refFor="ch" refPtType="node" op="equ" fact="0.4"/>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oundRect" r:blip="">
          <dgm:adjLst>
            <dgm:adj idx="1" val="0.1"/>
          </dgm:adjLst>
        </dgm:shape>
        <dgm:presOf axis="desOrSelf" ptType="node"/>
        <dgm:constrLst>
          <dgm:constr type="h" refType="w" fact="0.6"/>
          <dgm:constr type="tMarg" refType="primFontSz" fact="0.3"/>
          <dgm:constr type="bMarg" refType="primFontSz" fact="0.3"/>
          <dgm:constr type="lMarg" refType="primFontSz" fact="0.3"/>
          <dgm:constr type="rMarg" refType="primFontSz" fact="0.3"/>
        </dgm:constrLst>
        <dgm:ruleLst>
          <dgm:rule type="primFontSz" val="18" fact="NaN" max="NaN"/>
          <dgm:rule type="h" val="NaN" fact="1.5" max="NaN"/>
          <dgm:rule type="primFontSz" val="5" fact="NaN" max="NaN"/>
          <dgm:rule type="h" val="INF" fact="NaN" max="NaN"/>
        </dgm:ruleLst>
      </dgm:layoutNode>
      <dgm:forEach name="sibTransForEach" axis="followSib" ptType="sibTrans" cnt="1">
        <dgm:layoutNode name="sibTrans">
          <dgm:alg type="conn">
            <dgm:param type="begPts" val="auto"/>
            <dgm:param type="endPts" val="auto"/>
          </dgm:alg>
          <dgm:shape xmlns:r="http://schemas.openxmlformats.org/officeDocument/2006/relationships" type="conn" r:blip="">
            <dgm:adjLst/>
          </dgm:shape>
          <dgm:presOf axis="self"/>
          <dgm:constrLst>
            <dgm:constr type="h" refType="w" fact="0.62"/>
            <dgm:constr type="connDist"/>
            <dgm:constr type="begPad" refType="connDist" fact="0.25"/>
            <dgm:constr type="endPad" refType="connDist" fact="0.22"/>
          </dgm:constrLst>
          <dgm:ruleLst/>
          <dgm:layoutNode name="connectorText">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QuickStyle" Target="../diagrams/quickStyle2.xml"/><Relationship Id="rId3" Type="http://schemas.openxmlformats.org/officeDocument/2006/relationships/diagramQuickStyle" Target="../diagrams/quickStyle1.xml"/><Relationship Id="rId7" Type="http://schemas.openxmlformats.org/officeDocument/2006/relationships/diagramLayout" Target="../diagrams/layout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diagramData" Target="../diagrams/data2.xml"/><Relationship Id="rId5" Type="http://schemas.microsoft.com/office/2007/relationships/diagramDrawing" Target="../diagrams/drawing1.xml"/><Relationship Id="rId10" Type="http://schemas.microsoft.com/office/2007/relationships/diagramDrawing" Target="../diagrams/drawing2.xml"/><Relationship Id="rId4" Type="http://schemas.openxmlformats.org/officeDocument/2006/relationships/diagramColors" Target="../diagrams/colors1.xml"/><Relationship Id="rId9" Type="http://schemas.openxmlformats.org/officeDocument/2006/relationships/diagramColors" Target="../diagrams/colors2.xml"/></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3.xml"/><Relationship Id="rId2" Type="http://schemas.openxmlformats.org/officeDocument/2006/relationships/diagramLayout" Target="../diagrams/layout3.xml"/><Relationship Id="rId1" Type="http://schemas.openxmlformats.org/officeDocument/2006/relationships/diagramData" Target="../diagrams/data3.xml"/><Relationship Id="rId5" Type="http://schemas.microsoft.com/office/2007/relationships/diagramDrawing" Target="../diagrams/drawing3.xml"/><Relationship Id="rId4" Type="http://schemas.openxmlformats.org/officeDocument/2006/relationships/diagramColors" Target="../diagrams/colors3.xml"/></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35718</xdr:colOff>
      <xdr:row>171</xdr:row>
      <xdr:rowOff>89376</xdr:rowOff>
    </xdr:from>
    <xdr:to>
      <xdr:col>9</xdr:col>
      <xdr:colOff>626268</xdr:colOff>
      <xdr:row>175</xdr:row>
      <xdr:rowOff>165788</xdr:rowOff>
    </xdr:to>
    <xdr:graphicFrame macro="">
      <xdr:nvGraphicFramePr>
        <xdr:cNvPr id="12" name="Diagram 1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xdr:from>
      <xdr:col>1</xdr:col>
      <xdr:colOff>28015</xdr:colOff>
      <xdr:row>331</xdr:row>
      <xdr:rowOff>179294</xdr:rowOff>
    </xdr:from>
    <xdr:to>
      <xdr:col>9</xdr:col>
      <xdr:colOff>618565</xdr:colOff>
      <xdr:row>337</xdr:row>
      <xdr:rowOff>24417</xdr:rowOff>
    </xdr:to>
    <xdr:graphicFrame macro="">
      <xdr:nvGraphicFramePr>
        <xdr:cNvPr id="13" name="Diagram 1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89622</xdr:colOff>
      <xdr:row>6</xdr:row>
      <xdr:rowOff>110260</xdr:rowOff>
    </xdr:from>
    <xdr:to>
      <xdr:col>6</xdr:col>
      <xdr:colOff>678585</xdr:colOff>
      <xdr:row>11</xdr:row>
      <xdr:rowOff>193098</xdr:rowOff>
    </xdr:to>
    <xdr:graphicFrame macro="">
      <xdr:nvGraphicFramePr>
        <xdr:cNvPr id="8" name="Diagram 7"/>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7</xdr:col>
      <xdr:colOff>251732</xdr:colOff>
      <xdr:row>68</xdr:row>
      <xdr:rowOff>21544</xdr:rowOff>
    </xdr:from>
    <xdr:to>
      <xdr:col>13</xdr:col>
      <xdr:colOff>616859</xdr:colOff>
      <xdr:row>79</xdr:row>
      <xdr:rowOff>34018</xdr:rowOff>
    </xdr:to>
    <xdr:sp macro="" textlink="">
      <xdr:nvSpPr>
        <xdr:cNvPr id="4" name="textruta 3"/>
        <xdr:cNvSpPr txBox="1"/>
      </xdr:nvSpPr>
      <xdr:spPr>
        <a:xfrm>
          <a:off x="6483803" y="12172723"/>
          <a:ext cx="3855360" cy="2495777"/>
        </a:xfrm>
        <a:prstGeom prst="rect">
          <a:avLst/>
        </a:prstGeom>
        <a:solidFill>
          <a:schemeClr val="accent2">
            <a:lumMod val="20000"/>
            <a:lumOff val="80000"/>
          </a:schemeClr>
        </a:solidFill>
        <a:ln>
          <a:solidFill>
            <a:schemeClr val="accent2"/>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lstStyle/>
        <a:p>
          <a:r>
            <a:rPr lang="sv-SE" sz="1000" b="1">
              <a:latin typeface="+mj-lt"/>
            </a:rPr>
            <a:t>Funktioner i tabellerna:</a:t>
          </a:r>
        </a:p>
        <a:p>
          <a:endParaRPr lang="sv-SE" sz="1000">
            <a:latin typeface="Garamond" panose="02020404030301010803" pitchFamily="18" charset="0"/>
          </a:endParaRPr>
        </a:p>
        <a:p>
          <a:r>
            <a:rPr lang="sv-SE" sz="1000">
              <a:latin typeface="Garamond" panose="02020404030301010803" pitchFamily="18" charset="0"/>
            </a:rPr>
            <a:t>- </a:t>
          </a:r>
          <a:r>
            <a:rPr lang="sv-SE" sz="1000" b="1">
              <a:latin typeface="Garamond" panose="02020404030301010803" pitchFamily="18" charset="0"/>
            </a:rPr>
            <a:t>välj år och antal </a:t>
          </a:r>
          <a:r>
            <a:rPr lang="sv-SE" sz="1000">
              <a:latin typeface="Garamond" panose="02020404030301010803" pitchFamily="18" charset="0"/>
            </a:rPr>
            <a:t>för varje kostnadsrad för att beloppet ska summeras till tabellen </a:t>
          </a:r>
          <a:r>
            <a:rPr lang="sv-SE" sz="1000" b="1">
              <a:latin typeface="Garamond" panose="02020404030301010803" pitchFamily="18" charset="0"/>
            </a:rPr>
            <a:t>PROJEKTBUDGET,</a:t>
          </a:r>
        </a:p>
        <a:p>
          <a:endParaRPr lang="sv-SE" sz="1000" b="1">
            <a:latin typeface="Garamond" panose="02020404030301010803" pitchFamily="18" charset="0"/>
          </a:endParaRPr>
        </a:p>
        <a:p>
          <a:r>
            <a:rPr lang="sv-SE" sz="1000">
              <a:latin typeface="Garamond" panose="02020404030301010803" pitchFamily="18" charset="0"/>
            </a:rPr>
            <a:t>- peka på den röda trekanten i övre högra hörnet på en cell i tabellrubrikerna, så </a:t>
          </a:r>
          <a:r>
            <a:rPr lang="sv-SE" sz="1000" b="1">
              <a:latin typeface="Garamond" panose="02020404030301010803" pitchFamily="18" charset="0"/>
            </a:rPr>
            <a:t>öppnas en ruta med information </a:t>
          </a:r>
          <a:r>
            <a:rPr lang="sv-SE" sz="1000">
              <a:latin typeface="Garamond" panose="02020404030301010803" pitchFamily="18" charset="0"/>
            </a:rPr>
            <a:t>om den aktuella kolumnen,</a:t>
          </a:r>
        </a:p>
        <a:p>
          <a:endParaRPr lang="sv-SE" sz="1000">
            <a:latin typeface="Garamond" panose="02020404030301010803" pitchFamily="18" charset="0"/>
          </a:endParaRPr>
        </a:p>
        <a:p>
          <a:r>
            <a:rPr lang="sv-SE" sz="1000">
              <a:latin typeface="Garamond" panose="02020404030301010803" pitchFamily="18" charset="0"/>
            </a:rPr>
            <a:t>- det går bra att </a:t>
          </a:r>
          <a:r>
            <a:rPr lang="sv-SE" sz="1000" b="1">
              <a:latin typeface="Garamond" panose="02020404030301010803" pitchFamily="18" charset="0"/>
            </a:rPr>
            <a:t>kopiera enskilda celler </a:t>
          </a:r>
          <a:r>
            <a:rPr lang="sv-SE" sz="1000">
              <a:latin typeface="Garamond" panose="02020404030301010803" pitchFamily="18" charset="0"/>
            </a:rPr>
            <a:t>(även rullistor). Kontrollera noga att summeringen till Projektbudgeten stämmer om ni kopierat information mellan rader,</a:t>
          </a:r>
        </a:p>
        <a:p>
          <a:endParaRPr lang="sv-SE" sz="1000">
            <a:latin typeface="Garamond" panose="02020404030301010803" pitchFamily="18" charset="0"/>
          </a:endParaRPr>
        </a:p>
        <a:p>
          <a:r>
            <a:rPr lang="sv-SE" sz="1000">
              <a:latin typeface="Garamond" panose="02020404030301010803" pitchFamily="18" charset="0"/>
            </a:rPr>
            <a:t>- det går att </a:t>
          </a:r>
          <a:r>
            <a:rPr lang="sv-SE" sz="1000" b="1">
              <a:latin typeface="Garamond" panose="02020404030301010803" pitchFamily="18" charset="0"/>
            </a:rPr>
            <a:t>sortera och filtrera i de enskilda tabellerna </a:t>
          </a:r>
          <a:r>
            <a:rPr lang="sv-SE" sz="1000" b="0">
              <a:latin typeface="Garamond" panose="02020404030301010803" pitchFamily="18" charset="0"/>
            </a:rPr>
            <a:t>för</a:t>
          </a:r>
          <a:r>
            <a:rPr lang="sv-SE" sz="1000" b="0" baseline="0">
              <a:latin typeface="Garamond" panose="02020404030301010803" pitchFamily="18" charset="0"/>
            </a:rPr>
            <a:t> olika kostnader</a:t>
          </a:r>
          <a:r>
            <a:rPr lang="sv-SE" sz="1000">
              <a:latin typeface="Garamond" panose="02020404030301010803" pitchFamily="18" charset="0"/>
            </a:rPr>
            <a:t> (undantaget övning). Kontrollera noga att summeringen till Projektbudgeten stämmer om ni sorterat i tabellerna.</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361950</xdr:colOff>
          <xdr:row>51</xdr:row>
          <xdr:rowOff>28574</xdr:rowOff>
        </xdr:from>
        <xdr:to>
          <xdr:col>9</xdr:col>
          <xdr:colOff>656999</xdr:colOff>
          <xdr:row>56</xdr:row>
          <xdr:rowOff>16200</xdr:rowOff>
        </xdr:to>
        <xdr:grpSp>
          <xdr:nvGrpSpPr>
            <xdr:cNvPr id="2" name="Grupp 1"/>
            <xdr:cNvGrpSpPr/>
          </xdr:nvGrpSpPr>
          <xdr:grpSpPr>
            <a:xfrm>
              <a:off x="708314" y="9955357"/>
              <a:ext cx="6501885" cy="957440"/>
              <a:chOff x="295275" y="9763124"/>
              <a:chExt cx="5933842" cy="940097"/>
            </a:xfrm>
          </xdr:grpSpPr>
          <xdr:sp macro="" textlink="">
            <xdr:nvSpPr>
              <xdr:cNvPr id="6155" name="Check Box 11" hidden="1">
                <a:extLst>
                  <a:ext uri="{63B3BB69-23CF-44E3-9099-C40C66FF867C}">
                    <a14:compatExt spid="_x0000_s6155"/>
                  </a:ext>
                </a:extLst>
              </xdr:cNvPr>
              <xdr:cNvSpPr/>
            </xdr:nvSpPr>
            <xdr:spPr bwMode="auto">
              <a:xfrm>
                <a:off x="295275"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Övning med fältenheter</a:t>
                </a:r>
              </a:p>
            </xdr:txBody>
          </xdr:sp>
          <xdr:sp macro="" textlink="">
            <xdr:nvSpPr>
              <xdr:cNvPr id="6156" name="Check Box 12" hidden="1">
                <a:extLst>
                  <a:ext uri="{63B3BB69-23CF-44E3-9099-C40C66FF867C}">
                    <a14:compatExt spid="_x0000_s6156"/>
                  </a:ext>
                </a:extLst>
              </xdr:cNvPr>
              <xdr:cNvSpPr/>
            </xdr:nvSpPr>
            <xdr:spPr bwMode="auto">
              <a:xfrm>
                <a:off x="295275" y="10110787"/>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Seminarieövning</a:t>
                </a:r>
              </a:p>
            </xdr:txBody>
          </xdr:sp>
          <xdr:sp macro="" textlink="">
            <xdr:nvSpPr>
              <xdr:cNvPr id="6157" name="Check Box 13" hidden="1">
                <a:extLst>
                  <a:ext uri="{63B3BB69-23CF-44E3-9099-C40C66FF867C}">
                    <a14:compatExt spid="_x0000_s6157"/>
                  </a:ext>
                </a:extLst>
              </xdr:cNvPr>
              <xdr:cNvSpPr/>
            </xdr:nvSpPr>
            <xdr:spPr bwMode="auto">
              <a:xfrm>
                <a:off x="2362200" y="9763124"/>
                <a:ext cx="1800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Simuleringsövning med motspel</a:t>
                </a:r>
              </a:p>
            </xdr:txBody>
          </xdr:sp>
          <xdr:sp macro="" textlink="">
            <xdr:nvSpPr>
              <xdr:cNvPr id="6158" name="Check Box 14" hidden="1">
                <a:extLst>
                  <a:ext uri="{63B3BB69-23CF-44E3-9099-C40C66FF867C}">
                    <a14:compatExt spid="_x0000_s6158"/>
                  </a:ext>
                </a:extLst>
              </xdr:cNvPr>
              <xdr:cNvSpPr/>
            </xdr:nvSpPr>
            <xdr:spPr bwMode="auto">
              <a:xfrm>
                <a:off x="2362200" y="10110787"/>
                <a:ext cx="1800000"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Funktionsövning</a:t>
                </a:r>
              </a:p>
            </xdr:txBody>
          </xdr:sp>
          <xdr:sp macro="" textlink="">
            <xdr:nvSpPr>
              <xdr:cNvPr id="6159" name="Check Box 15" hidden="1">
                <a:extLst>
                  <a:ext uri="{63B3BB69-23CF-44E3-9099-C40C66FF867C}">
                    <a14:compatExt spid="_x0000_s6159"/>
                  </a:ext>
                </a:extLst>
              </xdr:cNvPr>
              <xdr:cNvSpPr/>
            </xdr:nvSpPr>
            <xdr:spPr bwMode="auto">
              <a:xfrm>
                <a:off x="4429114" y="9763124"/>
                <a:ext cx="1800003" cy="20955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Ej beslutat</a:t>
                </a:r>
              </a:p>
            </xdr:txBody>
          </xdr:sp>
          <xdr:sp macro="" textlink="">
            <xdr:nvSpPr>
              <xdr:cNvPr id="6162" name="Check Box 18" hidden="1">
                <a:extLst>
                  <a:ext uri="{63B3BB69-23CF-44E3-9099-C40C66FF867C}">
                    <a14:compatExt spid="_x0000_s6162"/>
                  </a:ext>
                </a:extLst>
              </xdr:cNvPr>
              <xdr:cNvSpPr/>
            </xdr:nvSpPr>
            <xdr:spPr bwMode="auto">
              <a:xfrm>
                <a:off x="295275" y="10458421"/>
                <a:ext cx="2286000" cy="24480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Annat, kommentera vad:</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542924</xdr:colOff>
          <xdr:row>22</xdr:row>
          <xdr:rowOff>66684</xdr:rowOff>
        </xdr:from>
        <xdr:to>
          <xdr:col>9</xdr:col>
          <xdr:colOff>662252</xdr:colOff>
          <xdr:row>27</xdr:row>
          <xdr:rowOff>133100</xdr:rowOff>
        </xdr:to>
        <xdr:grpSp>
          <xdr:nvGrpSpPr>
            <xdr:cNvPr id="3" name="Grupp 2"/>
            <xdr:cNvGrpSpPr/>
          </xdr:nvGrpSpPr>
          <xdr:grpSpPr>
            <a:xfrm>
              <a:off x="889288" y="4375448"/>
              <a:ext cx="6326164" cy="1036233"/>
              <a:chOff x="38099" y="11668149"/>
              <a:chExt cx="5760000" cy="1018808"/>
            </a:xfrm>
          </xdr:grpSpPr>
          <xdr:sp macro="" textlink="">
            <xdr:nvSpPr>
              <xdr:cNvPr id="6160" name="Check Box 16" hidden="1">
                <a:extLst>
                  <a:ext uri="{63B3BB69-23CF-44E3-9099-C40C66FF867C}">
                    <a14:compatExt spid="_x0000_s6160"/>
                  </a:ext>
                </a:extLst>
              </xdr:cNvPr>
              <xdr:cNvSpPr/>
            </xdr:nvSpPr>
            <xdr:spPr bwMode="auto">
              <a:xfrm>
                <a:off x="38099" y="12442157"/>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följa MSB:s övningsvägledning och dess nomenklatur för övningar.</a:t>
                </a:r>
              </a:p>
            </xdr:txBody>
          </xdr:sp>
          <xdr:sp macro="" textlink="">
            <xdr:nvSpPr>
              <xdr:cNvPr id="6161" name="Check Box 17" hidden="1">
                <a:extLst>
                  <a:ext uri="{63B3BB69-23CF-44E3-9099-C40C66FF867C}">
                    <a14:compatExt spid="_x0000_s6161"/>
                  </a:ext>
                </a:extLst>
              </xdr:cNvPr>
              <xdr:cNvSpPr/>
            </xdr:nvSpPr>
            <xdr:spPr bwMode="auto">
              <a:xfrm>
                <a:off x="38099" y="12055152"/>
                <a:ext cx="5760000" cy="244800"/>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ska anmäla övningen till den nationella övningskalendern vid beslut om godkänd ansökan.</a:t>
                </a:r>
              </a:p>
            </xdr:txBody>
          </xdr:sp>
          <xdr:sp macro="" textlink="">
            <xdr:nvSpPr>
              <xdr:cNvPr id="6164" name="Check Box 20" hidden="1">
                <a:extLst>
                  <a:ext uri="{63B3BB69-23CF-44E3-9099-C40C66FF867C}">
                    <a14:compatExt spid="_x0000_s6164"/>
                  </a:ext>
                </a:extLst>
              </xdr:cNvPr>
              <xdr:cNvSpPr/>
            </xdr:nvSpPr>
            <xdr:spPr bwMode="auto">
              <a:xfrm>
                <a:off x="38099" y="11668149"/>
                <a:ext cx="5760000" cy="244801"/>
              </a:xfrm>
              <a:prstGeom prst="rect">
                <a:avLst/>
              </a:prstGeom>
              <a:solidFill>
                <a:srgbClr val="D8D8D8"/>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vi följer MSB:s gällande övningsinriktning.</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81</xdr:row>
          <xdr:rowOff>152400</xdr:rowOff>
        </xdr:from>
        <xdr:to>
          <xdr:col>9</xdr:col>
          <xdr:colOff>716280</xdr:colOff>
          <xdr:row>83</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en övningsutvärdering och en erfarenhetshantering planerad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85</xdr:row>
          <xdr:rowOff>0</xdr:rowOff>
        </xdr:from>
        <xdr:to>
          <xdr:col>9</xdr:col>
          <xdr:colOff>716280</xdr:colOff>
          <xdr:row>86</xdr:row>
          <xdr:rowOff>76200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kunskaper och lärdomar ska komma aktören och övriga till del.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746760</xdr:colOff>
          <xdr:row>83</xdr:row>
          <xdr:rowOff>99060</xdr:rowOff>
        </xdr:from>
        <xdr:to>
          <xdr:col>9</xdr:col>
          <xdr:colOff>716280</xdr:colOff>
          <xdr:row>84</xdr:row>
          <xdr:rowOff>144780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Vi intygar att det finns resurser avsatta för detta.</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8</xdr:col>
      <xdr:colOff>339436</xdr:colOff>
      <xdr:row>2</xdr:row>
      <xdr:rowOff>139878</xdr:rowOff>
    </xdr:from>
    <xdr:to>
      <xdr:col>8</xdr:col>
      <xdr:colOff>1205345</xdr:colOff>
      <xdr:row>3</xdr:row>
      <xdr:rowOff>102911</xdr:rowOff>
    </xdr:to>
    <xdr:pic>
      <xdr:nvPicPr>
        <xdr:cNvPr id="3" name="Bildobjekt 2"/>
        <xdr:cNvPicPr>
          <a:picLocks noChangeAspect="1"/>
        </xdr:cNvPicPr>
      </xdr:nvPicPr>
      <xdr:blipFill>
        <a:blip xmlns:r="http://schemas.openxmlformats.org/officeDocument/2006/relationships" r:embed="rId1"/>
        <a:stretch>
          <a:fillRect/>
        </a:stretch>
      </xdr:blipFill>
      <xdr:spPr>
        <a:xfrm>
          <a:off x="11748654" y="617860"/>
          <a:ext cx="865909" cy="924192"/>
        </a:xfrm>
        <a:prstGeom prst="rect">
          <a:avLst/>
        </a:prstGeom>
      </xdr:spPr>
    </xdr:pic>
    <xdr:clientData/>
  </xdr:twoCellAnchor>
  <xdr:twoCellAnchor editAs="oneCell">
    <xdr:from>
      <xdr:col>8</xdr:col>
      <xdr:colOff>1551709</xdr:colOff>
      <xdr:row>2</xdr:row>
      <xdr:rowOff>147289</xdr:rowOff>
    </xdr:from>
    <xdr:to>
      <xdr:col>8</xdr:col>
      <xdr:colOff>2820266</xdr:colOff>
      <xdr:row>3</xdr:row>
      <xdr:rowOff>654845</xdr:rowOff>
    </xdr:to>
    <xdr:pic>
      <xdr:nvPicPr>
        <xdr:cNvPr id="5" name="Bildobjekt 4"/>
        <xdr:cNvPicPr>
          <a:picLocks noChangeAspect="1"/>
        </xdr:cNvPicPr>
      </xdr:nvPicPr>
      <xdr:blipFill>
        <a:blip xmlns:r="http://schemas.openxmlformats.org/officeDocument/2006/relationships" r:embed="rId2"/>
        <a:stretch>
          <a:fillRect/>
        </a:stretch>
      </xdr:blipFill>
      <xdr:spPr>
        <a:xfrm>
          <a:off x="12960927" y="625271"/>
          <a:ext cx="1468582" cy="1475642"/>
        </a:xfrm>
        <a:prstGeom prst="rect">
          <a:avLst/>
        </a:prstGeom>
      </xdr:spPr>
    </xdr:pic>
    <xdr:clientData/>
  </xdr:twoCellAnchor>
  <xdr:twoCellAnchor editAs="oneCell">
    <xdr:from>
      <xdr:col>8</xdr:col>
      <xdr:colOff>329046</xdr:colOff>
      <xdr:row>4</xdr:row>
      <xdr:rowOff>43296</xdr:rowOff>
    </xdr:from>
    <xdr:to>
      <xdr:col>8</xdr:col>
      <xdr:colOff>2537114</xdr:colOff>
      <xdr:row>4</xdr:row>
      <xdr:rowOff>939388</xdr:rowOff>
    </xdr:to>
    <xdr:pic>
      <xdr:nvPicPr>
        <xdr:cNvPr id="4" name="Bildobjekt 3"/>
        <xdr:cNvPicPr>
          <a:picLocks noChangeAspect="1"/>
        </xdr:cNvPicPr>
      </xdr:nvPicPr>
      <xdr:blipFill>
        <a:blip xmlns:r="http://schemas.openxmlformats.org/officeDocument/2006/relationships" r:embed="rId3"/>
        <a:stretch>
          <a:fillRect/>
        </a:stretch>
      </xdr:blipFill>
      <xdr:spPr>
        <a:xfrm>
          <a:off x="10676660" y="2433205"/>
          <a:ext cx="2208068" cy="896092"/>
        </a:xfrm>
        <a:prstGeom prst="rect">
          <a:avLst/>
        </a:prstGeom>
      </xdr:spPr>
    </xdr:pic>
    <xdr:clientData/>
  </xdr:twoCellAnchor>
  <xdr:twoCellAnchor editAs="oneCell">
    <xdr:from>
      <xdr:col>8</xdr:col>
      <xdr:colOff>8466</xdr:colOff>
      <xdr:row>6</xdr:row>
      <xdr:rowOff>38984</xdr:rowOff>
    </xdr:from>
    <xdr:to>
      <xdr:col>9</xdr:col>
      <xdr:colOff>338731</xdr:colOff>
      <xdr:row>9</xdr:row>
      <xdr:rowOff>147318</xdr:rowOff>
    </xdr:to>
    <xdr:pic>
      <xdr:nvPicPr>
        <xdr:cNvPr id="6" name="Bildobjekt 5"/>
        <xdr:cNvPicPr>
          <a:picLocks noChangeAspect="1"/>
        </xdr:cNvPicPr>
      </xdr:nvPicPr>
      <xdr:blipFill>
        <a:blip xmlns:r="http://schemas.openxmlformats.org/officeDocument/2006/relationships" r:embed="rId4"/>
        <a:stretch>
          <a:fillRect/>
        </a:stretch>
      </xdr:blipFill>
      <xdr:spPr>
        <a:xfrm>
          <a:off x="11263206" y="4359524"/>
          <a:ext cx="4353625" cy="221145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99060</xdr:colOff>
          <xdr:row>28</xdr:row>
          <xdr:rowOff>175260</xdr:rowOff>
        </xdr:from>
        <xdr:to>
          <xdr:col>2</xdr:col>
          <xdr:colOff>2994660</xdr:colOff>
          <xdr:row>30</xdr:row>
          <xdr:rowOff>76200</xdr:rowOff>
        </xdr:to>
        <xdr:sp macro="" textlink="">
          <xdr:nvSpPr>
            <xdr:cNvPr id="10241" name="Check Box 1" hidden="1">
              <a:extLst>
                <a:ext uri="{63B3BB69-23CF-44E3-9099-C40C66FF867C}">
                  <a14:compatExt spid="_x0000_s10241"/>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3.1 Sammanhängande planering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99060</xdr:colOff>
          <xdr:row>30</xdr:row>
          <xdr:rowOff>175260</xdr:rowOff>
        </xdr:from>
        <xdr:to>
          <xdr:col>2</xdr:col>
          <xdr:colOff>2994660</xdr:colOff>
          <xdr:row>32</xdr:row>
          <xdr:rowOff>76200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3.2 Övning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30</xdr:row>
          <xdr:rowOff>175260</xdr:rowOff>
        </xdr:from>
        <xdr:to>
          <xdr:col>2</xdr:col>
          <xdr:colOff>6080760</xdr:colOff>
          <xdr:row>32</xdr:row>
          <xdr:rowOff>76200</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3.4 Lokal och regional nivå</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3185160</xdr:colOff>
          <xdr:row>28</xdr:row>
          <xdr:rowOff>175260</xdr:rowOff>
        </xdr:from>
        <xdr:to>
          <xdr:col>2</xdr:col>
          <xdr:colOff>6080760</xdr:colOff>
          <xdr:row>30</xdr:row>
          <xdr:rowOff>76200</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solidFill>
              <a:srgbClr val="C0C0C0" mc:Ignorable="a14" a14:legacySpreadsheetColorIndex="22">
                <a:alpha val="72000"/>
              </a:srgbClr>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32004" rIns="0" bIns="32004" anchor="ctr" upright="1"/>
            <a:lstStyle/>
            <a:p>
              <a:pPr algn="l" rtl="0">
                <a:defRPr sz="1000"/>
              </a:pPr>
              <a:r>
                <a:rPr lang="sv-SE" sz="800" b="0" i="0" u="none" strike="noStrike" baseline="0">
                  <a:solidFill>
                    <a:srgbClr val="000000"/>
                  </a:solidFill>
                  <a:latin typeface="Segoe UI"/>
                  <a:cs typeface="Segoe UI"/>
                </a:rPr>
                <a:t>3.3 Säkra kommunikationer</a:t>
              </a:r>
            </a:p>
          </xdr:txBody>
        </xdr:sp>
        <xdr:clientData fLocksWithSheet="0"/>
      </xdr:twoCellAnchor>
    </mc:Choice>
    <mc:Fallback/>
  </mc:AlternateContent>
</xdr:wsDr>
</file>

<file path=xl/tables/table1.xml><?xml version="1.0" encoding="utf-8"?>
<table xmlns="http://schemas.openxmlformats.org/spreadsheetml/2006/main" id="2" name="T_lönekostnad" displayName="T_lönekostnad" ref="B55:J66" totalsRowCount="1" headerRowDxfId="90" totalsRowDxfId="87" headerRowBorderDxfId="89" tableBorderDxfId="88" totalsRowBorderDxfId="86" headerRowCellStyle="Rubrik 3">
  <autoFilter ref="B55:J65"/>
  <tableColumns count="9">
    <tableColumn id="1" name="Var uppstår kostnaden?" totalsRowLabel="Summa" dataDxfId="85" totalsRowDxfId="84"/>
    <tableColumn id="2" name="Befattning" dataDxfId="83" totalsRowDxfId="82"/>
    <tableColumn id="4" name="ÅR" dataDxfId="81" totalsRowDxfId="80" dataCellStyle="Rubrik 3"/>
    <tableColumn id="6" name="Månadslön" dataDxfId="79" totalsRowDxfId="78" dataCellStyle="Valuta"/>
    <tableColumn id="7" name="Lönebikostnad (%)" dataDxfId="77" totalsRowDxfId="76" dataCellStyle="Procent"/>
    <tableColumn id="8" name="Omfattning (%)" dataDxfId="75" totalsRowDxfId="74" dataCellStyle="Procent"/>
    <tableColumn id="9" name="à pris (per mån)" dataDxfId="73" totalsRowDxfId="72" dataCellStyle="Valuta">
      <calculatedColumnFormula>E56*(1+F56)*G56</calculatedColumnFormula>
    </tableColumn>
    <tableColumn id="10" name="Antal mån (under valt år)" dataDxfId="71" totalsRowDxfId="70"/>
    <tableColumn id="11" name="Summa" totalsRowFunction="sum" dataDxfId="69" totalsRowDxfId="68" dataCellStyle="Valuta">
      <calculatedColumnFormula>ROUND(H56*I56,0)</calculatedColumnFormula>
    </tableColumn>
  </tableColumns>
  <tableStyleInfo name="TableStyleLight13" showFirstColumn="0" showLastColumn="0" showRowStripes="0" showColumnStripes="0"/>
</table>
</file>

<file path=xl/tables/table2.xml><?xml version="1.0" encoding="utf-8"?>
<table xmlns="http://schemas.openxmlformats.org/spreadsheetml/2006/main" id="3" name="T_externtj" displayName="T_externtj" ref="B69:G76" totalsRowCount="1" headerRowDxfId="67" dataDxfId="65" totalsRowDxfId="63" headerRowBorderDxfId="66" tableBorderDxfId="64" totalsRowBorderDxfId="62" headerRowCellStyle="Rubrik 3">
  <autoFilter ref="B69:G75"/>
  <tableColumns count="6">
    <tableColumn id="1" name="Var uppstår kostnaden?" totalsRowLabel="Summa" dataDxfId="61" totalsRowDxfId="60"/>
    <tableColumn id="2" name="Typ av kostnad och beskrivning av tjänst" dataDxfId="59" totalsRowDxfId="58"/>
    <tableColumn id="4" name="ÅR" dataDxfId="57" totalsRowDxfId="56" dataCellStyle="Rubrik 3"/>
    <tableColumn id="9" name="Kr/antal" dataDxfId="55" totalsRowDxfId="54" dataCellStyle="Valuta"/>
    <tableColumn id="10" name="Antal" dataDxfId="53" totalsRowDxfId="52"/>
    <tableColumn id="11" name="Summa" totalsRowFunction="sum" dataDxfId="51" totalsRowDxfId="50" dataCellStyle="Valuta">
      <calculatedColumnFormula>ROUND(E70*F70,0)</calculatedColumnFormula>
    </tableColumn>
  </tableColumns>
  <tableStyleInfo name="TableStyleLight13" showFirstColumn="0" showLastColumn="0" showRowStripes="1" showColumnStripes="0"/>
</table>
</file>

<file path=xl/tables/table3.xml><?xml version="1.0" encoding="utf-8"?>
<table xmlns="http://schemas.openxmlformats.org/spreadsheetml/2006/main" id="4" name="T_resalogi" displayName="T_resalogi" ref="B79:G86" totalsRowCount="1" headerRowDxfId="49" dataDxfId="47" totalsRowDxfId="45" headerRowBorderDxfId="48" tableBorderDxfId="46" totalsRowBorderDxfId="44" headerRowCellStyle="Rubrik 3">
  <autoFilter ref="B79:G85"/>
  <tableColumns count="6">
    <tableColumn id="1" name="Var uppstår kostnaden?" totalsRowLabel="Summa" dataDxfId="43" totalsRowDxfId="42"/>
    <tableColumn id="2" name="Ange resmål, syfte, resenär" dataDxfId="41" totalsRowDxfId="40"/>
    <tableColumn id="4" name="ÅR" dataDxfId="39" totalsRowDxfId="38" dataCellStyle="Rubrik 3"/>
    <tableColumn id="9" name="Kr/person" dataDxfId="37" totalsRowDxfId="36" dataCellStyle="Valuta"/>
    <tableColumn id="10" name="Antal personer" dataDxfId="35" totalsRowDxfId="34"/>
    <tableColumn id="11" name="Summa" totalsRowFunction="sum" dataDxfId="33" totalsRowDxfId="32" dataCellStyle="Valuta">
      <calculatedColumnFormula>ROUND(E80*F80,0)</calculatedColumnFormula>
    </tableColumn>
  </tableColumns>
  <tableStyleInfo name="TableStyleLight13" showFirstColumn="0" showLastColumn="0" showRowStripes="1" showColumnStripes="0"/>
</table>
</file>

<file path=xl/tables/table4.xml><?xml version="1.0" encoding="utf-8"?>
<table xmlns="http://schemas.openxmlformats.org/spreadsheetml/2006/main" id="5" name="T_inventarie" displayName="T_inventarie" ref="B89:G94" totalsRowCount="1" headerRowDxfId="31" dataDxfId="29" totalsRowDxfId="27" headerRowBorderDxfId="30" tableBorderDxfId="28" totalsRowBorderDxfId="26" headerRowCellStyle="Rubrik 3">
  <autoFilter ref="B89:G93"/>
  <tableColumns count="6">
    <tableColumn id="1" name="Var uppstår kostnaden?" totalsRowLabel="Summa" dataDxfId="25" totalsRowDxfId="24"/>
    <tableColumn id="2" name="Beskriv anskaffning och användning" dataDxfId="23" totalsRowDxfId="22"/>
    <tableColumn id="4" name="ÅR" dataDxfId="21" totalsRowDxfId="20" dataCellStyle="Rubrik 3"/>
    <tableColumn id="9" name="Anskaffnings-värde" dataDxfId="19" totalsRowDxfId="18" dataCellStyle="Valuta"/>
    <tableColumn id="10" name="Nyttjandegrad (%)" dataDxfId="17" totalsRowDxfId="16" dataCellStyle="Procent"/>
    <tableColumn id="11" name="Summa" totalsRowFunction="sum" dataDxfId="15" totalsRowDxfId="14" dataCellStyle="Valuta">
      <calculatedColumnFormula>ROUND(E90*F90,0)</calculatedColumnFormula>
    </tableColumn>
  </tableColumns>
  <tableStyleInfo name="TableStyleLight13" showFirstColumn="0" showLastColumn="0" showRowStripes="1" showColumnStripes="0"/>
</table>
</file>

<file path=xl/tables/table5.xml><?xml version="1.0" encoding="utf-8"?>
<table xmlns="http://schemas.openxmlformats.org/spreadsheetml/2006/main" id="6" name="T_ovrigt" displayName="T_ovrigt" ref="B97:G104" totalsRowCount="1" headerRowDxfId="13" dataDxfId="11" totalsRowDxfId="9" headerRowBorderDxfId="12" tableBorderDxfId="10" totalsRowBorderDxfId="8" headerRowCellStyle="Rubrik 3">
  <autoFilter ref="B97:G103"/>
  <tableColumns count="6">
    <tableColumn id="1" name="Var uppstår kostnaden?" totalsRowLabel="Summa" totalsRowDxfId="7"/>
    <tableColumn id="2" name="Typ av kostnad och beskrivning av syftet" totalsRowDxfId="6"/>
    <tableColumn id="4" name="ÅR" totalsRowDxfId="5" dataCellStyle="Rubrik 3"/>
    <tableColumn id="9" name="Kr/antal" totalsRowDxfId="4" dataCellStyle="Valuta"/>
    <tableColumn id="10" name="Antal" dataDxfId="3" totalsRowDxfId="2"/>
    <tableColumn id="11" name="Summa" totalsRowFunction="sum" dataDxfId="1" totalsRowDxfId="0" dataCellStyle="Valuta">
      <calculatedColumnFormula>ROUND(E98*F98,0)</calculatedColumnFormula>
    </tableColumn>
  </tableColumns>
  <tableStyleInfo name="TableStyleLight13" showFirstColumn="0" showLastColumn="0" showRowStripes="1" showColumnStripes="0"/>
</table>
</file>

<file path=xl/theme/theme1.xml><?xml version="1.0" encoding="utf-8"?>
<a:theme xmlns:a="http://schemas.openxmlformats.org/drawingml/2006/main" name="NyEgnaFärger">
  <a:themeElements>
    <a:clrScheme name="MSB">
      <a:dk1>
        <a:sysClr val="windowText" lastClr="000000"/>
      </a:dk1>
      <a:lt1>
        <a:sysClr val="window" lastClr="FFFFFF"/>
      </a:lt1>
      <a:dk2>
        <a:srgbClr val="44546A"/>
      </a:dk2>
      <a:lt2>
        <a:srgbClr val="E7E6E6"/>
      </a:lt2>
      <a:accent1>
        <a:srgbClr val="CC0000"/>
      </a:accent1>
      <a:accent2>
        <a:srgbClr val="822757"/>
      </a:accent2>
      <a:accent3>
        <a:srgbClr val="6F6E67"/>
      </a:accent3>
      <a:accent4>
        <a:srgbClr val="E67C5E"/>
      </a:accent4>
      <a:accent5>
        <a:srgbClr val="B47D9A"/>
      </a:accent5>
      <a:accent6>
        <a:srgbClr val="A9A8A4"/>
      </a:accent6>
      <a:hlink>
        <a:srgbClr val="0563C1"/>
      </a:hlink>
      <a:folHlink>
        <a:srgbClr val="954F72"/>
      </a:folHlink>
    </a:clrScheme>
    <a:fontScheme name="MSB">
      <a:majorFont>
        <a:latin typeface="Century Gothic"/>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vertOverflow="clip" horzOverflow="clip" rtlCol="0" anchor="t"/>
      <a:lstStyle>
        <a:defPPr algn="l">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custClrLst>
    <a:custClr name="MSB Röd 100%">
      <a:srgbClr val="CC0000"/>
    </a:custClr>
    <a:custClr name="MSB Röd 80%">
      <a:srgbClr val="DB4B32"/>
    </a:custClr>
    <a:custClr name="MSB Röd 60%">
      <a:srgbClr val="E67C5E"/>
    </a:custClr>
    <a:custClr name="MSB Röd 40%">
      <a:srgbClr val="F0AB92"/>
    </a:custClr>
    <a:custClr name="MSB Röd 20%">
      <a:srgbClr val="F8D6C7"/>
    </a:custClr>
    <a:custClr name=" ">
      <a:srgbClr val="FFFFFF"/>
    </a:custClr>
    <a:custClr name=" ">
      <a:srgbClr val="FFFFFF"/>
    </a:custClr>
    <a:custClr name=" ">
      <a:srgbClr val="FFFFFF"/>
    </a:custClr>
    <a:custClr name=" ">
      <a:srgbClr val="FFFFFF"/>
    </a:custClr>
    <a:custClr name=" ">
      <a:srgbClr val="FFFFFF"/>
    </a:custClr>
    <a:custClr name="MSB Lila 100%">
      <a:srgbClr val="822757"/>
    </a:custClr>
    <a:custClr name="MSB Lila 80%">
      <a:srgbClr val="9B5279"/>
    </a:custClr>
    <a:custClr name="MSB Lila 60%">
      <a:srgbClr val="B47D9A"/>
    </a:custClr>
    <a:custClr name="MSB Lila 40%">
      <a:srgbClr val="CDA9BC"/>
    </a:custClr>
    <a:custClr name="MSB Lila 20%">
      <a:srgbClr val="E6D4DD"/>
    </a:custClr>
    <a:custClr name=" ">
      <a:srgbClr val="FFFFFF"/>
    </a:custClr>
    <a:custClr name=" ">
      <a:srgbClr val="FFFFFF"/>
    </a:custClr>
    <a:custClr name=" ">
      <a:srgbClr val="FFFFFF"/>
    </a:custClr>
    <a:custClr name=" ">
      <a:srgbClr val="FFFFFF"/>
    </a:custClr>
    <a:custClr name=" ">
      <a:srgbClr val="FFFFFF"/>
    </a:custClr>
    <a:custClr name="MSB Grå 100%">
      <a:srgbClr val="6F6E67"/>
    </a:custClr>
    <a:custClr name="MSB Grå 80%">
      <a:srgbClr val="8C8B85"/>
    </a:custClr>
    <a:custClr name="MSB Grå 60%">
      <a:srgbClr val="A9A8A4"/>
    </a:custClr>
    <a:custClr name="MSB Grå 40%">
      <a:srgbClr val="C5C5C2"/>
    </a:custClr>
    <a:custClr name="MSB Grå 20%">
      <a:srgbClr val="E2E2E1"/>
    </a:custClr>
    <a:custClr name=" ">
      <a:srgbClr val="FFFFFF"/>
    </a:custClr>
    <a:custClr name=" ">
      <a:srgbClr val="FFFFFF"/>
    </a:custClr>
    <a:custClr name=" ">
      <a:srgbClr val="FFFFFF"/>
    </a:custClr>
    <a:custClr name=" ">
      <a:srgbClr val="FFFFFF"/>
    </a:custClr>
    <a:custClr name=" ">
      <a:srgbClr val="FFFFFF"/>
    </a:custClr>
  </a:custClrLst>
  <a:extLst>
    <a:ext uri="{05A4C25C-085E-4340-85A3-A5531E510DB2}">
      <thm15:themeFamily xmlns:thm15="http://schemas.microsoft.com/office/thememl/2012/main" name="NyEgnaFärger" id="{236400B0-0B8E-40AB-B9A9-2DE73E03316E}" vid="{75714FE9-0E04-45F5-93A0-30C27FC21A34}"/>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esv.se/utbildningar-och-seminarier/utbildningar/webbutbildningar/" TargetMode="External"/><Relationship Id="rId7" Type="http://schemas.openxmlformats.org/officeDocument/2006/relationships/vmlDrawing" Target="../drawings/vmlDrawing1.vml"/><Relationship Id="rId2" Type="http://schemas.openxmlformats.org/officeDocument/2006/relationships/hyperlink" Target="https://www.esv.se/publicerat/publikationer/2016/verksamhetslogik/" TargetMode="External"/><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forum.esv.se/styrning/resultatstyrning/resultatredovisning/verksamhetslogik/"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drawing" Target="../drawings/drawing2.xml"/><Relationship Id="rId7" Type="http://schemas.openxmlformats.org/officeDocument/2006/relationships/table" Target="../tables/table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6" Type="http://schemas.openxmlformats.org/officeDocument/2006/relationships/table" Target="../tables/table1.xml"/><Relationship Id="rId11" Type="http://schemas.openxmlformats.org/officeDocument/2006/relationships/comments" Target="../comments1.xml"/><Relationship Id="rId5" Type="http://schemas.openxmlformats.org/officeDocument/2006/relationships/vmlDrawing" Target="../drawings/vmlDrawing3.vml"/><Relationship Id="rId10" Type="http://schemas.openxmlformats.org/officeDocument/2006/relationships/table" Target="../tables/table5.xml"/><Relationship Id="rId4" Type="http://schemas.openxmlformats.org/officeDocument/2006/relationships/vmlDrawing" Target="../drawings/vmlDrawing2.vml"/><Relationship Id="rId9" Type="http://schemas.openxmlformats.org/officeDocument/2006/relationships/table" Target="../tables/table4.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drawing" Target="../drawings/drawing3.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printerSettings" Target="../printerSettings/printerSettings6.bin"/><Relationship Id="rId16" Type="http://schemas.openxmlformats.org/officeDocument/2006/relationships/ctrlProp" Target="../ctrlProps/ctrlProp11.xml"/><Relationship Id="rId1" Type="http://schemas.openxmlformats.org/officeDocument/2006/relationships/printerSettings" Target="../printerSettings/printerSettings5.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5.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vmlDrawing" Target="../drawings/vmlDrawing4.v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drawing" Target="../drawings/drawing5.xml"/><Relationship Id="rId7" Type="http://schemas.openxmlformats.org/officeDocument/2006/relationships/ctrlProp" Target="../ctrlProps/ctrlProp14.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ctrlProp" Target="../ctrlProps/ctrlProp13.xml"/><Relationship Id="rId5" Type="http://schemas.openxmlformats.org/officeDocument/2006/relationships/vmlDrawing" Target="../drawings/vmlDrawing8.vml"/><Relationship Id="rId4" Type="http://schemas.openxmlformats.org/officeDocument/2006/relationships/vmlDrawing" Target="../drawings/vmlDrawing7.vml"/><Relationship Id="rId9" Type="http://schemas.openxmlformats.org/officeDocument/2006/relationships/ctrlProp" Target="../ctrlProps/ctrlProp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theme="5" tint="0.59999389629810485"/>
    <pageSetUpPr fitToPage="1"/>
  </sheetPr>
  <dimension ref="A1:K396"/>
  <sheetViews>
    <sheetView showGridLines="0" tabSelected="1" zoomScaleNormal="100" workbookViewId="0">
      <selection activeCell="B8" sqref="B8:J8"/>
    </sheetView>
  </sheetViews>
  <sheetFormatPr defaultColWidth="8.7265625" defaultRowHeight="15" x14ac:dyDescent="0.3"/>
  <cols>
    <col min="1" max="1" width="1.453125" style="35" customWidth="1"/>
    <col min="2" max="9" width="9" style="35" customWidth="1"/>
    <col min="10" max="10" width="11.90625" style="35" customWidth="1"/>
    <col min="11" max="11" width="0.453125" style="35" customWidth="1"/>
    <col min="12" max="12" width="8.7265625" style="35"/>
    <col min="13" max="15" width="20.08984375" style="35" customWidth="1"/>
    <col min="16" max="16384" width="8.7265625" style="35"/>
  </cols>
  <sheetData>
    <row r="1" spans="1:11" x14ac:dyDescent="0.3">
      <c r="A1" s="9"/>
      <c r="B1" s="9"/>
      <c r="C1" s="9"/>
      <c r="D1" s="9"/>
      <c r="E1" s="9"/>
      <c r="F1" s="9"/>
      <c r="G1" s="9"/>
      <c r="H1" s="9"/>
      <c r="I1" s="44"/>
      <c r="J1" s="14"/>
      <c r="K1" s="1"/>
    </row>
    <row r="2" spans="1:11" ht="23.4" x14ac:dyDescent="0.4">
      <c r="A2" s="9"/>
      <c r="B2" s="9"/>
      <c r="C2" s="9"/>
      <c r="D2" s="9"/>
      <c r="E2" s="9"/>
      <c r="F2" s="74" t="s">
        <v>2</v>
      </c>
      <c r="G2" s="9"/>
      <c r="H2" s="9"/>
      <c r="I2" s="9"/>
      <c r="J2" s="9"/>
      <c r="K2" s="1"/>
    </row>
    <row r="3" spans="1:11" ht="23.4" x14ac:dyDescent="0.4">
      <c r="A3" s="9"/>
      <c r="B3" s="9"/>
      <c r="C3" s="9"/>
      <c r="D3" s="9"/>
      <c r="E3" s="9"/>
      <c r="F3" s="74" t="str">
        <f>"Ansökan om medel från anslag 2:4 Krisberedskap "&amp;Koppling!B3</f>
        <v>Ansökan om medel från anslag 2:4 Krisberedskap 2024</v>
      </c>
      <c r="G3" s="9"/>
      <c r="H3" s="9"/>
      <c r="I3" s="9"/>
      <c r="J3" s="9"/>
      <c r="K3" s="1"/>
    </row>
    <row r="4" spans="1:11" ht="21" x14ac:dyDescent="0.35">
      <c r="A4" s="9"/>
      <c r="B4" s="9"/>
      <c r="C4" s="9"/>
      <c r="D4" s="9"/>
      <c r="E4" s="9"/>
      <c r="F4" s="143" t="s">
        <v>282</v>
      </c>
      <c r="G4" s="9"/>
      <c r="H4" s="9"/>
      <c r="I4" s="9"/>
      <c r="J4" s="9"/>
      <c r="K4" s="1"/>
    </row>
    <row r="5" spans="1:11" x14ac:dyDescent="0.3">
      <c r="A5" s="9"/>
      <c r="B5" s="9"/>
      <c r="C5" s="9"/>
      <c r="D5" s="9"/>
      <c r="E5" s="9"/>
      <c r="F5" s="32"/>
      <c r="G5" s="9"/>
      <c r="H5" s="9"/>
      <c r="I5" s="9"/>
      <c r="J5" s="9"/>
      <c r="K5" s="1"/>
    </row>
    <row r="6" spans="1:11" x14ac:dyDescent="0.3">
      <c r="A6" s="9"/>
      <c r="B6" s="9"/>
      <c r="C6" s="9"/>
      <c r="D6" s="9"/>
      <c r="E6" s="9"/>
      <c r="F6" s="75" t="str">
        <f>"Skicka in ansökan senast den 30 september "&amp;Koppling!B1&amp;" till anslag2-4@msb.se"</f>
        <v>Skicka in ansökan senast den 30 september 2023 till anslag2-4@msb.se</v>
      </c>
      <c r="G6" s="9"/>
      <c r="H6" s="9"/>
      <c r="I6" s="9"/>
      <c r="J6" s="9"/>
      <c r="K6" s="1"/>
    </row>
    <row r="7" spans="1:11" x14ac:dyDescent="0.3">
      <c r="A7" s="9"/>
      <c r="B7" s="9"/>
      <c r="C7" s="9"/>
      <c r="D7" s="9"/>
      <c r="E7" s="9"/>
      <c r="F7" s="9"/>
      <c r="G7" s="9"/>
      <c r="H7" s="9"/>
      <c r="I7" s="9"/>
      <c r="J7" s="9"/>
      <c r="K7" s="1"/>
    </row>
    <row r="8" spans="1:11" ht="51" customHeight="1" x14ac:dyDescent="0.3">
      <c r="A8" s="9"/>
      <c r="B8" s="218" t="s">
        <v>242</v>
      </c>
      <c r="C8" s="219"/>
      <c r="D8" s="219"/>
      <c r="E8" s="219"/>
      <c r="F8" s="219"/>
      <c r="G8" s="219"/>
      <c r="H8" s="219"/>
      <c r="I8" s="219"/>
      <c r="J8" s="220"/>
      <c r="K8" s="1"/>
    </row>
    <row r="9" spans="1:11" x14ac:dyDescent="0.3">
      <c r="A9" s="9"/>
      <c r="B9" s="9"/>
      <c r="C9" s="9"/>
      <c r="D9" s="9"/>
      <c r="E9" s="9"/>
      <c r="F9" s="9"/>
      <c r="G9" s="9"/>
      <c r="H9" s="9"/>
      <c r="I9" s="9"/>
      <c r="J9" s="9"/>
      <c r="K9" s="1"/>
    </row>
    <row r="10" spans="1:11" ht="15" customHeight="1" x14ac:dyDescent="0.3">
      <c r="A10" s="9"/>
      <c r="B10" s="240" t="s">
        <v>243</v>
      </c>
      <c r="C10" s="241"/>
      <c r="D10" s="241"/>
      <c r="E10" s="241"/>
      <c r="F10" s="241"/>
      <c r="G10" s="241"/>
      <c r="H10" s="241"/>
      <c r="I10" s="241"/>
      <c r="J10" s="242"/>
    </row>
    <row r="11" spans="1:11" x14ac:dyDescent="0.3">
      <c r="A11" s="9"/>
      <c r="B11" s="243"/>
      <c r="C11" s="244"/>
      <c r="D11" s="244"/>
      <c r="E11" s="244"/>
      <c r="F11" s="244"/>
      <c r="G11" s="244"/>
      <c r="H11" s="244"/>
      <c r="I11" s="244"/>
      <c r="J11" s="245"/>
    </row>
    <row r="12" spans="1:11" x14ac:dyDescent="0.3">
      <c r="A12" s="9"/>
      <c r="B12" s="243"/>
      <c r="C12" s="244"/>
      <c r="D12" s="244"/>
      <c r="E12" s="244"/>
      <c r="F12" s="244"/>
      <c r="G12" s="244"/>
      <c r="H12" s="244"/>
      <c r="I12" s="244"/>
      <c r="J12" s="245"/>
    </row>
    <row r="13" spans="1:11" x14ac:dyDescent="0.3">
      <c r="A13" s="9"/>
      <c r="B13" s="243"/>
      <c r="C13" s="244"/>
      <c r="D13" s="244"/>
      <c r="E13" s="244"/>
      <c r="F13" s="244"/>
      <c r="G13" s="244"/>
      <c r="H13" s="244"/>
      <c r="I13" s="244"/>
      <c r="J13" s="245"/>
    </row>
    <row r="14" spans="1:11" x14ac:dyDescent="0.3">
      <c r="A14" s="9"/>
      <c r="B14" s="243"/>
      <c r="C14" s="244"/>
      <c r="D14" s="244"/>
      <c r="E14" s="244"/>
      <c r="F14" s="244"/>
      <c r="G14" s="244"/>
      <c r="H14" s="244"/>
      <c r="I14" s="244"/>
      <c r="J14" s="245"/>
    </row>
    <row r="15" spans="1:11" x14ac:dyDescent="0.3">
      <c r="A15" s="9"/>
      <c r="B15" s="243"/>
      <c r="C15" s="244"/>
      <c r="D15" s="244"/>
      <c r="E15" s="244"/>
      <c r="F15" s="244"/>
      <c r="G15" s="244"/>
      <c r="H15" s="244"/>
      <c r="I15" s="244"/>
      <c r="J15" s="245"/>
    </row>
    <row r="16" spans="1:11" x14ac:dyDescent="0.3">
      <c r="A16" s="9"/>
      <c r="B16" s="243"/>
      <c r="C16" s="244"/>
      <c r="D16" s="244"/>
      <c r="E16" s="244"/>
      <c r="F16" s="244"/>
      <c r="G16" s="244"/>
      <c r="H16" s="244"/>
      <c r="I16" s="244"/>
      <c r="J16" s="245"/>
    </row>
    <row r="17" spans="1:11" x14ac:dyDescent="0.3">
      <c r="A17" s="9"/>
      <c r="B17" s="243"/>
      <c r="C17" s="244"/>
      <c r="D17" s="244"/>
      <c r="E17" s="244"/>
      <c r="F17" s="244"/>
      <c r="G17" s="244"/>
      <c r="H17" s="244"/>
      <c r="I17" s="244"/>
      <c r="J17" s="245"/>
    </row>
    <row r="18" spans="1:11" x14ac:dyDescent="0.3">
      <c r="A18" s="9"/>
      <c r="B18" s="243"/>
      <c r="C18" s="244"/>
      <c r="D18" s="244"/>
      <c r="E18" s="244"/>
      <c r="F18" s="244"/>
      <c r="G18" s="244"/>
      <c r="H18" s="244"/>
      <c r="I18" s="244"/>
      <c r="J18" s="245"/>
    </row>
    <row r="19" spans="1:11" x14ac:dyDescent="0.3">
      <c r="A19" s="9"/>
      <c r="B19" s="246"/>
      <c r="C19" s="247"/>
      <c r="D19" s="247"/>
      <c r="E19" s="247"/>
      <c r="F19" s="247"/>
      <c r="G19" s="247"/>
      <c r="H19" s="247"/>
      <c r="I19" s="247"/>
      <c r="J19" s="248"/>
    </row>
    <row r="20" spans="1:11" s="37" customFormat="1" x14ac:dyDescent="0.3">
      <c r="C20" s="38"/>
    </row>
    <row r="21" spans="1:11" ht="17.399999999999999" x14ac:dyDescent="0.3">
      <c r="A21" s="9"/>
      <c r="B21" s="70" t="s">
        <v>4</v>
      </c>
      <c r="C21" s="9"/>
      <c r="D21" s="9"/>
      <c r="E21" s="9"/>
      <c r="F21" s="9"/>
      <c r="G21" s="9"/>
      <c r="H21" s="9"/>
      <c r="I21" s="9"/>
      <c r="J21" s="9"/>
      <c r="K21" s="1"/>
    </row>
    <row r="22" spans="1:11" x14ac:dyDescent="0.3">
      <c r="A22" s="9"/>
      <c r="B22" s="9"/>
      <c r="C22" s="9"/>
      <c r="D22" s="9"/>
      <c r="E22" s="9"/>
      <c r="F22" s="9"/>
      <c r="G22" s="9"/>
      <c r="H22" s="9"/>
      <c r="I22" s="9"/>
      <c r="J22" s="9"/>
      <c r="K22" s="1"/>
    </row>
    <row r="23" spans="1:11" s="9" customFormat="1" ht="15.6" x14ac:dyDescent="0.3">
      <c r="B23" s="71" t="s">
        <v>5</v>
      </c>
      <c r="K23" s="1"/>
    </row>
    <row r="24" spans="1:11" s="41" customFormat="1" ht="16.95" customHeight="1" x14ac:dyDescent="0.3">
      <c r="A24" s="39"/>
      <c r="B24" s="221" t="s">
        <v>117</v>
      </c>
      <c r="C24" s="221"/>
      <c r="D24" s="221"/>
      <c r="E24" s="221"/>
      <c r="F24" s="221"/>
      <c r="G24" s="221"/>
      <c r="H24" s="221"/>
      <c r="I24" s="221"/>
      <c r="J24" s="221"/>
      <c r="K24" s="45"/>
    </row>
    <row r="25" spans="1:11" s="41" customFormat="1" ht="16.95" customHeight="1" x14ac:dyDescent="0.3">
      <c r="A25" s="39"/>
      <c r="B25" s="221"/>
      <c r="C25" s="221"/>
      <c r="D25" s="221"/>
      <c r="E25" s="221"/>
      <c r="F25" s="221"/>
      <c r="G25" s="221"/>
      <c r="H25" s="221"/>
      <c r="I25" s="221"/>
      <c r="J25" s="221"/>
      <c r="K25" s="45"/>
    </row>
    <row r="26" spans="1:11" s="41" customFormat="1" ht="16.95" customHeight="1" x14ac:dyDescent="0.3">
      <c r="A26" s="39"/>
      <c r="B26" s="221"/>
      <c r="C26" s="221"/>
      <c r="D26" s="221"/>
      <c r="E26" s="221"/>
      <c r="F26" s="221"/>
      <c r="G26" s="221"/>
      <c r="H26" s="221"/>
      <c r="I26" s="221"/>
      <c r="J26" s="221"/>
      <c r="K26" s="45"/>
    </row>
    <row r="27" spans="1:11" x14ac:dyDescent="0.3">
      <c r="A27" s="9"/>
      <c r="B27" s="9"/>
      <c r="C27" s="9"/>
      <c r="D27" s="9"/>
      <c r="E27" s="9"/>
      <c r="F27" s="9"/>
      <c r="G27" s="9"/>
      <c r="H27" s="9"/>
      <c r="I27" s="9"/>
      <c r="J27" s="9"/>
      <c r="K27" s="1"/>
    </row>
    <row r="28" spans="1:11" ht="17.7" customHeight="1" x14ac:dyDescent="0.3">
      <c r="A28" s="9"/>
      <c r="B28" s="9"/>
      <c r="C28" s="9"/>
      <c r="D28" s="46" t="s">
        <v>6</v>
      </c>
      <c r="E28" s="259"/>
      <c r="F28" s="260"/>
      <c r="G28" s="260"/>
      <c r="H28" s="260"/>
      <c r="I28" s="261"/>
      <c r="J28" s="9"/>
      <c r="K28" s="1"/>
    </row>
    <row r="29" spans="1:11" ht="17.7" customHeight="1" x14ac:dyDescent="0.3">
      <c r="A29" s="9"/>
      <c r="B29" s="9"/>
      <c r="C29" s="9"/>
      <c r="D29" s="46" t="s">
        <v>27</v>
      </c>
      <c r="E29" s="259"/>
      <c r="F29" s="260"/>
      <c r="G29" s="260"/>
      <c r="H29" s="260"/>
      <c r="I29" s="261"/>
      <c r="J29" s="9"/>
      <c r="K29" s="1"/>
    </row>
    <row r="30" spans="1:11" x14ac:dyDescent="0.3">
      <c r="A30" s="9"/>
      <c r="B30" s="9"/>
      <c r="C30" s="9"/>
      <c r="D30" s="9"/>
      <c r="E30" s="9"/>
      <c r="F30" s="9"/>
      <c r="G30" s="9"/>
      <c r="H30" s="9"/>
      <c r="I30" s="9"/>
      <c r="J30" s="9"/>
      <c r="K30" s="1"/>
    </row>
    <row r="31" spans="1:11" x14ac:dyDescent="0.3">
      <c r="A31" s="9"/>
      <c r="B31" s="9"/>
      <c r="C31" s="9"/>
      <c r="D31" s="44" t="s">
        <v>0</v>
      </c>
      <c r="E31" s="315"/>
      <c r="F31" s="316"/>
      <c r="G31" s="316"/>
      <c r="H31" s="316"/>
      <c r="I31" s="317"/>
      <c r="J31" s="9"/>
      <c r="K31" s="1"/>
    </row>
    <row r="32" spans="1:11" x14ac:dyDescent="0.3">
      <c r="A32" s="9"/>
      <c r="B32" s="9"/>
      <c r="C32" s="9"/>
      <c r="D32" s="44" t="s">
        <v>7</v>
      </c>
      <c r="E32" s="262"/>
      <c r="F32" s="263"/>
      <c r="G32" s="263"/>
      <c r="H32" s="263"/>
      <c r="I32" s="264"/>
      <c r="J32" s="9"/>
      <c r="K32" s="1"/>
    </row>
    <row r="33" spans="1:11" x14ac:dyDescent="0.3">
      <c r="A33" s="9"/>
      <c r="B33" s="9"/>
      <c r="C33" s="9"/>
      <c r="D33" s="44" t="s">
        <v>8</v>
      </c>
      <c r="E33" s="315"/>
      <c r="F33" s="316"/>
      <c r="G33" s="316"/>
      <c r="H33" s="316"/>
      <c r="I33" s="317"/>
      <c r="J33" s="9"/>
      <c r="K33" s="1"/>
    </row>
    <row r="34" spans="1:11" x14ac:dyDescent="0.3">
      <c r="A34" s="9"/>
      <c r="B34" s="9"/>
      <c r="C34" s="9"/>
      <c r="D34" s="44" t="s">
        <v>85</v>
      </c>
      <c r="E34" s="315"/>
      <c r="F34" s="316"/>
      <c r="G34" s="316"/>
      <c r="H34" s="316"/>
      <c r="I34" s="317"/>
      <c r="J34" s="9"/>
      <c r="K34" s="1"/>
    </row>
    <row r="35" spans="1:11" x14ac:dyDescent="0.3">
      <c r="A35" s="9"/>
      <c r="B35" s="9"/>
      <c r="C35" s="9"/>
      <c r="D35" s="44" t="s">
        <v>86</v>
      </c>
      <c r="E35" s="315"/>
      <c r="F35" s="316"/>
      <c r="G35" s="316"/>
      <c r="H35" s="316"/>
      <c r="I35" s="317"/>
      <c r="J35" s="9"/>
      <c r="K35" s="1"/>
    </row>
    <row r="36" spans="1:11" x14ac:dyDescent="0.3">
      <c r="A36" s="9"/>
      <c r="B36" s="9"/>
      <c r="C36" s="9"/>
      <c r="D36" s="44" t="s">
        <v>60</v>
      </c>
      <c r="E36" s="262"/>
      <c r="F36" s="263"/>
      <c r="G36" s="263"/>
      <c r="H36" s="263"/>
      <c r="I36" s="264"/>
      <c r="J36" s="9"/>
      <c r="K36" s="1"/>
    </row>
    <row r="37" spans="1:11" ht="21" customHeight="1" x14ac:dyDescent="0.3">
      <c r="A37" s="9"/>
      <c r="B37" s="9"/>
      <c r="C37" s="9"/>
      <c r="D37" s="9"/>
      <c r="E37" s="9"/>
      <c r="F37" s="9"/>
      <c r="G37" s="9"/>
      <c r="H37" s="9"/>
      <c r="I37" s="9"/>
      <c r="J37" s="9"/>
      <c r="K37" s="1"/>
    </row>
    <row r="38" spans="1:11" ht="15.6" x14ac:dyDescent="0.3">
      <c r="A38" s="9"/>
      <c r="B38" s="71" t="s">
        <v>9</v>
      </c>
      <c r="C38" s="9"/>
      <c r="D38" s="9"/>
      <c r="E38" s="9"/>
      <c r="F38" s="9"/>
      <c r="G38" s="9"/>
      <c r="H38" s="9"/>
      <c r="I38" s="9"/>
      <c r="J38" s="9"/>
      <c r="K38" s="1"/>
    </row>
    <row r="39" spans="1:11" s="41" customFormat="1" ht="16.95" customHeight="1" x14ac:dyDescent="0.3">
      <c r="A39" s="39"/>
      <c r="B39" s="221" t="s">
        <v>244</v>
      </c>
      <c r="C39" s="221"/>
      <c r="D39" s="221"/>
      <c r="E39" s="221"/>
      <c r="F39" s="221"/>
      <c r="G39" s="221"/>
      <c r="H39" s="221"/>
      <c r="I39" s="221"/>
      <c r="J39" s="221"/>
      <c r="K39" s="45"/>
    </row>
    <row r="40" spans="1:11" x14ac:dyDescent="0.3">
      <c r="A40" s="9"/>
      <c r="B40" s="312" t="str">
        <f>"Utveckling av arbetet med frivilliga försvarsorganisationer - "&amp;E28</f>
        <v xml:space="preserve">Utveckling av arbetet med frivilliga försvarsorganisationer - </v>
      </c>
      <c r="C40" s="313"/>
      <c r="D40" s="313"/>
      <c r="E40" s="313"/>
      <c r="F40" s="313"/>
      <c r="G40" s="313"/>
      <c r="H40" s="313"/>
      <c r="I40" s="313"/>
      <c r="J40" s="314"/>
      <c r="K40" s="1"/>
    </row>
    <row r="41" spans="1:11" x14ac:dyDescent="0.3">
      <c r="A41" s="9"/>
      <c r="B41" s="9"/>
      <c r="C41" s="9"/>
      <c r="D41" s="9"/>
      <c r="E41" s="9"/>
      <c r="F41" s="9"/>
      <c r="G41" s="9"/>
      <c r="H41" s="9"/>
      <c r="I41" s="9"/>
      <c r="J41" s="9"/>
      <c r="K41" s="1"/>
    </row>
    <row r="42" spans="1:11" ht="15.6" x14ac:dyDescent="0.3">
      <c r="A42" s="9"/>
      <c r="B42" s="71" t="s">
        <v>116</v>
      </c>
      <c r="C42" s="47"/>
      <c r="D42" s="47"/>
      <c r="E42" s="47"/>
      <c r="F42" s="47"/>
      <c r="G42" s="47"/>
      <c r="H42" s="47"/>
      <c r="I42" s="47"/>
      <c r="J42" s="47"/>
      <c r="K42" s="1"/>
    </row>
    <row r="43" spans="1:11" x14ac:dyDescent="0.3">
      <c r="A43" s="9"/>
      <c r="B43" s="319" t="str">
        <f>"Ansökan får omfatta kostnader som uppstår mellan den 1 januari "&amp;Koppling!B3&amp;" och 31 december "&amp;Koppling!B4&amp;". Besked om beviljade projekt ges tidigast i slutet av januari "&amp;Koppling!B3&amp;"."</f>
        <v>Ansökan får omfatta kostnader som uppstår mellan den 1 januari 2024 och 31 december 2025. Besked om beviljade projekt ges tidigast i slutet av januari 2024.</v>
      </c>
      <c r="C43" s="319"/>
      <c r="D43" s="319"/>
      <c r="E43" s="319"/>
      <c r="F43" s="319"/>
      <c r="G43" s="319"/>
      <c r="H43" s="319"/>
      <c r="I43" s="319"/>
      <c r="J43" s="319"/>
      <c r="K43" s="1"/>
    </row>
    <row r="44" spans="1:11" x14ac:dyDescent="0.3">
      <c r="A44" s="9"/>
      <c r="B44" s="319"/>
      <c r="C44" s="319"/>
      <c r="D44" s="319"/>
      <c r="E44" s="319"/>
      <c r="F44" s="319"/>
      <c r="G44" s="319"/>
      <c r="H44" s="319"/>
      <c r="I44" s="319"/>
      <c r="J44" s="319"/>
      <c r="K44" s="1"/>
    </row>
    <row r="45" spans="1:11" ht="9" customHeight="1" x14ac:dyDescent="0.3">
      <c r="A45" s="9"/>
      <c r="B45" s="53"/>
      <c r="C45" s="53"/>
      <c r="D45" s="53"/>
      <c r="E45" s="53"/>
      <c r="F45" s="53"/>
      <c r="G45" s="53"/>
      <c r="H45" s="53"/>
      <c r="I45" s="53"/>
      <c r="J45" s="53"/>
      <c r="K45" s="1"/>
    </row>
    <row r="46" spans="1:11" s="9" customFormat="1" x14ac:dyDescent="0.3">
      <c r="B46" s="49"/>
      <c r="C46" s="234" t="s">
        <v>77</v>
      </c>
      <c r="D46" s="235"/>
      <c r="E46" s="235"/>
      <c r="F46" s="235"/>
      <c r="G46" s="236"/>
      <c r="H46" s="237"/>
      <c r="I46" s="237"/>
      <c r="J46" s="49"/>
      <c r="K46" s="1"/>
    </row>
    <row r="47" spans="1:11" s="9" customFormat="1" x14ac:dyDescent="0.3">
      <c r="B47" s="49"/>
      <c r="C47" s="234" t="s">
        <v>78</v>
      </c>
      <c r="D47" s="235"/>
      <c r="E47" s="235"/>
      <c r="F47" s="235"/>
      <c r="G47" s="236"/>
      <c r="H47" s="237"/>
      <c r="I47" s="237"/>
      <c r="J47" s="49"/>
      <c r="K47" s="1"/>
    </row>
    <row r="48" spans="1:11" x14ac:dyDescent="0.3">
      <c r="A48" s="9"/>
      <c r="B48" s="47"/>
      <c r="C48" s="47"/>
      <c r="D48" s="47"/>
      <c r="E48" s="47"/>
      <c r="F48" s="47"/>
      <c r="G48" s="47"/>
      <c r="H48" s="47"/>
      <c r="I48" s="47"/>
      <c r="J48" s="47"/>
      <c r="K48" s="1"/>
    </row>
    <row r="49" spans="1:11" ht="15.6" x14ac:dyDescent="0.3">
      <c r="A49" s="9"/>
      <c r="B49" s="71" t="s">
        <v>130</v>
      </c>
      <c r="C49" s="47"/>
      <c r="D49" s="47"/>
      <c r="E49" s="47"/>
      <c r="F49" s="47"/>
      <c r="G49" s="47"/>
      <c r="H49" s="47"/>
      <c r="I49" s="47"/>
      <c r="J49" s="47"/>
      <c r="K49" s="1"/>
    </row>
    <row r="50" spans="1:11" ht="28.95" customHeight="1" x14ac:dyDescent="0.3">
      <c r="A50" s="9"/>
      <c r="B50" s="144" t="str">
        <f>IF(G53&gt;2000000,"OBS! Högsta ersättning är 2 miljoner kr för hela projekttiden","")</f>
        <v/>
      </c>
      <c r="C50" s="142"/>
      <c r="D50" s="142"/>
      <c r="E50" s="142"/>
      <c r="F50" s="142"/>
      <c r="G50" s="142"/>
      <c r="H50" s="142"/>
      <c r="I50" s="142"/>
      <c r="J50" s="142"/>
      <c r="K50" s="1"/>
    </row>
    <row r="51" spans="1:11" ht="15.6" customHeight="1" x14ac:dyDescent="0.3">
      <c r="A51" s="9"/>
      <c r="B51" s="47"/>
      <c r="C51" s="238" t="str">
        <f>"Sökt ersättning "&amp;Koppling!B3</f>
        <v>Sökt ersättning 2024</v>
      </c>
      <c r="D51" s="239"/>
      <c r="E51" s="239"/>
      <c r="F51" s="239"/>
      <c r="G51" s="249">
        <f>'Del 5, Budget'!E47</f>
        <v>0</v>
      </c>
      <c r="H51" s="249"/>
      <c r="I51" s="249"/>
      <c r="J51" s="47"/>
      <c r="K51" s="1"/>
    </row>
    <row r="52" spans="1:11" ht="15.6" customHeight="1" x14ac:dyDescent="0.3">
      <c r="A52" s="9"/>
      <c r="B52" s="47"/>
      <c r="C52" s="238" t="str">
        <f>"Sökt ersättning "&amp;Koppling!B4</f>
        <v>Sökt ersättning 2025</v>
      </c>
      <c r="D52" s="239"/>
      <c r="E52" s="239"/>
      <c r="F52" s="239"/>
      <c r="G52" s="249">
        <f>'Del 5, Budget'!G47</f>
        <v>0</v>
      </c>
      <c r="H52" s="249"/>
      <c r="I52" s="249"/>
      <c r="J52" s="47"/>
      <c r="K52" s="1"/>
    </row>
    <row r="53" spans="1:11" x14ac:dyDescent="0.3">
      <c r="A53" s="9"/>
      <c r="B53" s="47"/>
      <c r="C53" s="238" t="str">
        <f>"Summa ersättning hela perioden "&amp;Koppling!B3&amp;"-"&amp;Koppling!B4</f>
        <v>Summa ersättning hela perioden 2024-2025</v>
      </c>
      <c r="D53" s="239"/>
      <c r="E53" s="239"/>
      <c r="F53" s="239"/>
      <c r="G53" s="320">
        <f>SUM(G51:I52)</f>
        <v>0</v>
      </c>
      <c r="H53" s="321"/>
      <c r="I53" s="322"/>
      <c r="J53" s="47"/>
      <c r="K53" s="1"/>
    </row>
    <row r="54" spans="1:11" x14ac:dyDescent="0.3">
      <c r="A54" s="9"/>
      <c r="B54" s="47"/>
      <c r="C54" s="47"/>
      <c r="D54" s="47"/>
      <c r="E54" s="47"/>
      <c r="F54" s="47"/>
      <c r="G54" s="47"/>
      <c r="H54" s="47"/>
      <c r="I54" s="47"/>
      <c r="J54" s="47"/>
      <c r="K54" s="1"/>
    </row>
    <row r="55" spans="1:11" ht="15.6" x14ac:dyDescent="0.3">
      <c r="A55" s="9"/>
      <c r="B55" s="71" t="s">
        <v>131</v>
      </c>
      <c r="C55" s="47"/>
      <c r="D55" s="47"/>
      <c r="E55" s="47"/>
      <c r="F55" s="47"/>
      <c r="G55" s="47"/>
      <c r="H55" s="47"/>
      <c r="I55" s="47"/>
      <c r="J55" s="47"/>
      <c r="K55" s="1"/>
    </row>
    <row r="56" spans="1:11" s="9" customFormat="1" x14ac:dyDescent="0.3">
      <c r="B56" s="47" t="s">
        <v>230</v>
      </c>
      <c r="C56" s="47"/>
      <c r="D56" s="47"/>
      <c r="E56" s="47"/>
      <c r="F56" s="47"/>
      <c r="G56" s="47"/>
      <c r="H56" s="47"/>
      <c r="I56" s="47"/>
      <c r="J56" s="47"/>
      <c r="K56" s="1"/>
    </row>
    <row r="57" spans="1:11" x14ac:dyDescent="0.3">
      <c r="A57" s="9"/>
      <c r="B57" s="318"/>
      <c r="C57" s="204"/>
      <c r="D57" s="204"/>
      <c r="E57" s="204"/>
      <c r="F57" s="204"/>
      <c r="G57" s="204"/>
      <c r="H57" s="204"/>
      <c r="I57" s="204"/>
      <c r="J57" s="205"/>
      <c r="K57" s="1"/>
    </row>
    <row r="58" spans="1:11" x14ac:dyDescent="0.3">
      <c r="A58" s="9"/>
      <c r="B58" s="206"/>
      <c r="C58" s="207"/>
      <c r="D58" s="207"/>
      <c r="E58" s="207"/>
      <c r="F58" s="207"/>
      <c r="G58" s="207"/>
      <c r="H58" s="207"/>
      <c r="I58" s="207"/>
      <c r="J58" s="208"/>
      <c r="K58" s="1"/>
    </row>
    <row r="59" spans="1:11" x14ac:dyDescent="0.3">
      <c r="A59" s="9"/>
      <c r="B59" s="206"/>
      <c r="C59" s="207"/>
      <c r="D59" s="207"/>
      <c r="E59" s="207"/>
      <c r="F59" s="207"/>
      <c r="G59" s="207"/>
      <c r="H59" s="207"/>
      <c r="I59" s="207"/>
      <c r="J59" s="208"/>
      <c r="K59" s="1"/>
    </row>
    <row r="60" spans="1:11" x14ac:dyDescent="0.3">
      <c r="A60" s="9"/>
      <c r="B60" s="206"/>
      <c r="C60" s="207"/>
      <c r="D60" s="207"/>
      <c r="E60" s="207"/>
      <c r="F60" s="207"/>
      <c r="G60" s="207"/>
      <c r="H60" s="207"/>
      <c r="I60" s="207"/>
      <c r="J60" s="208"/>
      <c r="K60" s="1"/>
    </row>
    <row r="61" spans="1:11" x14ac:dyDescent="0.3">
      <c r="A61" s="9"/>
      <c r="B61" s="206"/>
      <c r="C61" s="207"/>
      <c r="D61" s="207"/>
      <c r="E61" s="207"/>
      <c r="F61" s="207"/>
      <c r="G61" s="207"/>
      <c r="H61" s="207"/>
      <c r="I61" s="207"/>
      <c r="J61" s="208"/>
      <c r="K61" s="1"/>
    </row>
    <row r="62" spans="1:11" x14ac:dyDescent="0.3">
      <c r="A62" s="9"/>
      <c r="B62" s="206"/>
      <c r="C62" s="207"/>
      <c r="D62" s="207"/>
      <c r="E62" s="207"/>
      <c r="F62" s="207"/>
      <c r="G62" s="207"/>
      <c r="H62" s="207"/>
      <c r="I62" s="207"/>
      <c r="J62" s="208"/>
      <c r="K62" s="1"/>
    </row>
    <row r="63" spans="1:11" x14ac:dyDescent="0.3">
      <c r="A63" s="9"/>
      <c r="B63" s="206"/>
      <c r="C63" s="207"/>
      <c r="D63" s="207"/>
      <c r="E63" s="207"/>
      <c r="F63" s="207"/>
      <c r="G63" s="207"/>
      <c r="H63" s="207"/>
      <c r="I63" s="207"/>
      <c r="J63" s="208"/>
      <c r="K63" s="1"/>
    </row>
    <row r="64" spans="1:11" x14ac:dyDescent="0.3">
      <c r="A64" s="9"/>
      <c r="B64" s="206"/>
      <c r="C64" s="207"/>
      <c r="D64" s="207"/>
      <c r="E64" s="207"/>
      <c r="F64" s="207"/>
      <c r="G64" s="207"/>
      <c r="H64" s="207"/>
      <c r="I64" s="207"/>
      <c r="J64" s="208"/>
      <c r="K64" s="1"/>
    </row>
    <row r="65" spans="1:11" x14ac:dyDescent="0.3">
      <c r="A65" s="9"/>
      <c r="B65" s="206"/>
      <c r="C65" s="207"/>
      <c r="D65" s="207"/>
      <c r="E65" s="207"/>
      <c r="F65" s="207"/>
      <c r="G65" s="207"/>
      <c r="H65" s="207"/>
      <c r="I65" s="207"/>
      <c r="J65" s="208"/>
      <c r="K65" s="1"/>
    </row>
    <row r="66" spans="1:11" x14ac:dyDescent="0.3">
      <c r="A66" s="9"/>
      <c r="B66" s="206"/>
      <c r="C66" s="207"/>
      <c r="D66" s="207"/>
      <c r="E66" s="207"/>
      <c r="F66" s="207"/>
      <c r="G66" s="207"/>
      <c r="H66" s="207"/>
      <c r="I66" s="207"/>
      <c r="J66" s="208"/>
      <c r="K66" s="1"/>
    </row>
    <row r="67" spans="1:11" x14ac:dyDescent="0.3">
      <c r="A67" s="9"/>
      <c r="B67" s="206"/>
      <c r="C67" s="207"/>
      <c r="D67" s="207"/>
      <c r="E67" s="207"/>
      <c r="F67" s="207"/>
      <c r="G67" s="207"/>
      <c r="H67" s="207"/>
      <c r="I67" s="207"/>
      <c r="J67" s="208"/>
      <c r="K67" s="1"/>
    </row>
    <row r="68" spans="1:11" x14ac:dyDescent="0.3">
      <c r="A68" s="9"/>
      <c r="B68" s="206"/>
      <c r="C68" s="207"/>
      <c r="D68" s="207"/>
      <c r="E68" s="207"/>
      <c r="F68" s="207"/>
      <c r="G68" s="207"/>
      <c r="H68" s="207"/>
      <c r="I68" s="207"/>
      <c r="J68" s="208"/>
      <c r="K68" s="1"/>
    </row>
    <row r="69" spans="1:11" x14ac:dyDescent="0.3">
      <c r="A69" s="9"/>
      <c r="B69" s="206"/>
      <c r="C69" s="207"/>
      <c r="D69" s="207"/>
      <c r="E69" s="207"/>
      <c r="F69" s="207"/>
      <c r="G69" s="207"/>
      <c r="H69" s="207"/>
      <c r="I69" s="207"/>
      <c r="J69" s="208"/>
      <c r="K69" s="1"/>
    </row>
    <row r="70" spans="1:11" x14ac:dyDescent="0.3">
      <c r="A70" s="9"/>
      <c r="B70" s="206"/>
      <c r="C70" s="207"/>
      <c r="D70" s="207"/>
      <c r="E70" s="207"/>
      <c r="F70" s="207"/>
      <c r="G70" s="207"/>
      <c r="H70" s="207"/>
      <c r="I70" s="207"/>
      <c r="J70" s="208"/>
      <c r="K70" s="1"/>
    </row>
    <row r="71" spans="1:11" x14ac:dyDescent="0.3">
      <c r="A71" s="9"/>
      <c r="B71" s="209"/>
      <c r="C71" s="210"/>
      <c r="D71" s="210"/>
      <c r="E71" s="210"/>
      <c r="F71" s="210"/>
      <c r="G71" s="210"/>
      <c r="H71" s="210"/>
      <c r="I71" s="210"/>
      <c r="J71" s="211"/>
      <c r="K71" s="1"/>
    </row>
    <row r="72" spans="1:11" s="9" customFormat="1" x14ac:dyDescent="0.3">
      <c r="B72" s="49"/>
      <c r="C72" s="49"/>
      <c r="D72" s="49"/>
      <c r="E72" s="49"/>
      <c r="F72" s="49"/>
      <c r="G72" s="49"/>
      <c r="H72" s="49"/>
      <c r="I72" s="49"/>
      <c r="J72" s="49"/>
      <c r="K72" s="1"/>
    </row>
    <row r="73" spans="1:11" x14ac:dyDescent="0.3">
      <c r="A73" s="9"/>
      <c r="B73" s="9"/>
      <c r="C73" s="9"/>
      <c r="D73" s="9"/>
      <c r="E73" s="9"/>
      <c r="F73" s="102"/>
      <c r="G73" s="9"/>
      <c r="H73" s="9"/>
      <c r="I73" s="9"/>
      <c r="J73" s="9"/>
      <c r="K73" s="1"/>
    </row>
    <row r="74" spans="1:11" ht="15.6" x14ac:dyDescent="0.3">
      <c r="A74" s="9"/>
      <c r="B74" s="71" t="s">
        <v>132</v>
      </c>
      <c r="C74" s="9"/>
      <c r="D74" s="9"/>
      <c r="E74" s="9"/>
      <c r="F74" s="9"/>
      <c r="G74" s="9"/>
      <c r="H74" s="9"/>
      <c r="I74" s="9"/>
      <c r="J74" s="9"/>
      <c r="K74" s="1"/>
    </row>
    <row r="75" spans="1:11" x14ac:dyDescent="0.3">
      <c r="A75" s="9"/>
      <c r="B75" s="250" t="s">
        <v>250</v>
      </c>
      <c r="C75" s="251"/>
      <c r="D75" s="251"/>
      <c r="E75" s="251"/>
      <c r="F75" s="251"/>
      <c r="G75" s="251"/>
      <c r="H75" s="251"/>
      <c r="I75" s="251"/>
      <c r="J75" s="252"/>
      <c r="K75" s="1"/>
    </row>
    <row r="76" spans="1:11" x14ac:dyDescent="0.3">
      <c r="A76" s="9"/>
      <c r="B76" s="253"/>
      <c r="C76" s="254"/>
      <c r="D76" s="254"/>
      <c r="E76" s="254"/>
      <c r="F76" s="254"/>
      <c r="G76" s="254"/>
      <c r="H76" s="254"/>
      <c r="I76" s="254"/>
      <c r="J76" s="255"/>
      <c r="K76" s="1"/>
    </row>
    <row r="77" spans="1:11" x14ac:dyDescent="0.3">
      <c r="A77" s="9"/>
      <c r="B77" s="253"/>
      <c r="C77" s="254"/>
      <c r="D77" s="254"/>
      <c r="E77" s="254"/>
      <c r="F77" s="254"/>
      <c r="G77" s="254"/>
      <c r="H77" s="254"/>
      <c r="I77" s="254"/>
      <c r="J77" s="255"/>
      <c r="K77" s="1"/>
    </row>
    <row r="78" spans="1:11" x14ac:dyDescent="0.3">
      <c r="A78" s="9"/>
      <c r="B78" s="253"/>
      <c r="C78" s="254"/>
      <c r="D78" s="254"/>
      <c r="E78" s="254"/>
      <c r="F78" s="254"/>
      <c r="G78" s="254"/>
      <c r="H78" s="254"/>
      <c r="I78" s="254"/>
      <c r="J78" s="255"/>
      <c r="K78" s="1"/>
    </row>
    <row r="79" spans="1:11" x14ac:dyDescent="0.3">
      <c r="A79" s="9"/>
      <c r="B79" s="253"/>
      <c r="C79" s="254"/>
      <c r="D79" s="254"/>
      <c r="E79" s="254"/>
      <c r="F79" s="254"/>
      <c r="G79" s="254"/>
      <c r="H79" s="254"/>
      <c r="I79" s="254"/>
      <c r="J79" s="255"/>
      <c r="K79" s="1"/>
    </row>
    <row r="80" spans="1:11" x14ac:dyDescent="0.3">
      <c r="A80" s="9"/>
      <c r="B80" s="253"/>
      <c r="C80" s="254"/>
      <c r="D80" s="254"/>
      <c r="E80" s="254"/>
      <c r="F80" s="254"/>
      <c r="G80" s="254"/>
      <c r="H80" s="254"/>
      <c r="I80" s="254"/>
      <c r="J80" s="255"/>
      <c r="K80" s="1"/>
    </row>
    <row r="81" spans="1:11" x14ac:dyDescent="0.3">
      <c r="A81" s="9"/>
      <c r="B81" s="253"/>
      <c r="C81" s="254"/>
      <c r="D81" s="254"/>
      <c r="E81" s="254"/>
      <c r="F81" s="254"/>
      <c r="G81" s="254"/>
      <c r="H81" s="254"/>
      <c r="I81" s="254"/>
      <c r="J81" s="255"/>
      <c r="K81" s="1"/>
    </row>
    <row r="82" spans="1:11" x14ac:dyDescent="0.3">
      <c r="A82" s="9"/>
      <c r="B82" s="253"/>
      <c r="C82" s="254"/>
      <c r="D82" s="254"/>
      <c r="E82" s="254"/>
      <c r="F82" s="254"/>
      <c r="G82" s="254"/>
      <c r="H82" s="254"/>
      <c r="I82" s="254"/>
      <c r="J82" s="255"/>
      <c r="K82" s="1"/>
    </row>
    <row r="83" spans="1:11" x14ac:dyDescent="0.3">
      <c r="A83" s="9"/>
      <c r="B83" s="253"/>
      <c r="C83" s="254"/>
      <c r="D83" s="254"/>
      <c r="E83" s="254"/>
      <c r="F83" s="254"/>
      <c r="G83" s="254"/>
      <c r="H83" s="254"/>
      <c r="I83" s="254"/>
      <c r="J83" s="255"/>
      <c r="K83" s="1"/>
    </row>
    <row r="84" spans="1:11" x14ac:dyDescent="0.3">
      <c r="A84" s="9"/>
      <c r="B84" s="253"/>
      <c r="C84" s="254"/>
      <c r="D84" s="254"/>
      <c r="E84" s="254"/>
      <c r="F84" s="254"/>
      <c r="G84" s="254"/>
      <c r="H84" s="254"/>
      <c r="I84" s="254"/>
      <c r="J84" s="255"/>
      <c r="K84" s="1"/>
    </row>
    <row r="85" spans="1:11" x14ac:dyDescent="0.3">
      <c r="A85" s="9"/>
      <c r="B85" s="253"/>
      <c r="C85" s="254"/>
      <c r="D85" s="254"/>
      <c r="E85" s="254"/>
      <c r="F85" s="254"/>
      <c r="G85" s="254"/>
      <c r="H85" s="254"/>
      <c r="I85" s="254"/>
      <c r="J85" s="255"/>
      <c r="K85" s="1"/>
    </row>
    <row r="86" spans="1:11" x14ac:dyDescent="0.3">
      <c r="A86" s="9"/>
      <c r="B86" s="253"/>
      <c r="C86" s="254"/>
      <c r="D86" s="254"/>
      <c r="E86" s="254"/>
      <c r="F86" s="254"/>
      <c r="G86" s="254"/>
      <c r="H86" s="254"/>
      <c r="I86" s="254"/>
      <c r="J86" s="255"/>
      <c r="K86" s="1"/>
    </row>
    <row r="87" spans="1:11" x14ac:dyDescent="0.3">
      <c r="A87" s="9"/>
      <c r="B87" s="256"/>
      <c r="C87" s="257"/>
      <c r="D87" s="257"/>
      <c r="E87" s="257"/>
      <c r="F87" s="257"/>
      <c r="G87" s="257"/>
      <c r="H87" s="257"/>
      <c r="I87" s="257"/>
      <c r="J87" s="258"/>
      <c r="K87" s="1"/>
    </row>
    <row r="88" spans="1:11" x14ac:dyDescent="0.3">
      <c r="A88" s="9"/>
      <c r="B88" s="9"/>
      <c r="C88" s="9"/>
      <c r="D88" s="9"/>
      <c r="E88" s="9"/>
      <c r="F88" s="9"/>
      <c r="G88" s="9"/>
      <c r="H88" s="9"/>
      <c r="I88" s="9"/>
      <c r="J88" s="9"/>
      <c r="K88" s="1"/>
    </row>
    <row r="89" spans="1:11" ht="15.6" thickBot="1" x14ac:dyDescent="0.35">
      <c r="A89" s="145"/>
      <c r="B89" s="146"/>
      <c r="C89" s="146"/>
      <c r="D89" s="146"/>
      <c r="E89" s="146"/>
      <c r="F89" s="146"/>
      <c r="G89" s="146"/>
      <c r="H89" s="146"/>
      <c r="I89" s="146"/>
      <c r="J89" s="146"/>
      <c r="K89" s="147"/>
    </row>
    <row r="90" spans="1:11" ht="15.6" thickTop="1" x14ac:dyDescent="0.3">
      <c r="A90" s="39"/>
      <c r="B90" s="55"/>
      <c r="C90" s="55"/>
      <c r="D90" s="55"/>
      <c r="E90" s="55"/>
      <c r="F90" s="55"/>
      <c r="G90" s="55"/>
      <c r="H90" s="55"/>
      <c r="I90" s="55"/>
      <c r="J90" s="55"/>
      <c r="K90" s="45"/>
    </row>
    <row r="91" spans="1:11" ht="17.399999999999999" x14ac:dyDescent="0.3">
      <c r="A91" s="9"/>
      <c r="B91" s="70" t="s">
        <v>14</v>
      </c>
      <c r="C91" s="9"/>
      <c r="D91" s="9"/>
      <c r="E91" s="9"/>
      <c r="F91" s="9"/>
      <c r="G91" s="9"/>
      <c r="H91" s="9"/>
      <c r="I91" s="9"/>
      <c r="J91" s="9"/>
      <c r="K91" s="1"/>
    </row>
    <row r="92" spans="1:11" ht="16.5" customHeight="1" x14ac:dyDescent="0.3">
      <c r="A92" s="9"/>
      <c r="B92" s="192" t="s">
        <v>259</v>
      </c>
      <c r="C92" s="193"/>
      <c r="D92" s="193"/>
      <c r="E92" s="193"/>
      <c r="F92" s="193"/>
      <c r="G92" s="193"/>
      <c r="H92" s="193"/>
      <c r="I92" s="193"/>
      <c r="J92" s="194"/>
    </row>
    <row r="93" spans="1:11" ht="16.5" customHeight="1" x14ac:dyDescent="0.3">
      <c r="A93" s="9"/>
      <c r="B93" s="195"/>
      <c r="C93" s="196"/>
      <c r="D93" s="196"/>
      <c r="E93" s="196"/>
      <c r="F93" s="196"/>
      <c r="G93" s="196"/>
      <c r="H93" s="196"/>
      <c r="I93" s="196"/>
      <c r="J93" s="197"/>
    </row>
    <row r="94" spans="1:11" ht="16.5" customHeight="1" x14ac:dyDescent="0.3">
      <c r="A94" s="9"/>
      <c r="B94" s="195"/>
      <c r="C94" s="196"/>
      <c r="D94" s="196"/>
      <c r="E94" s="196"/>
      <c r="F94" s="196"/>
      <c r="G94" s="196"/>
      <c r="H94" s="196"/>
      <c r="I94" s="196"/>
      <c r="J94" s="197"/>
    </row>
    <row r="95" spans="1:11" ht="16.5" customHeight="1" x14ac:dyDescent="0.3">
      <c r="A95" s="9"/>
      <c r="B95" s="195"/>
      <c r="C95" s="196"/>
      <c r="D95" s="196"/>
      <c r="E95" s="196"/>
      <c r="F95" s="196"/>
      <c r="G95" s="196"/>
      <c r="H95" s="196"/>
      <c r="I95" s="196"/>
      <c r="J95" s="197"/>
    </row>
    <row r="96" spans="1:11" ht="16.5" customHeight="1" x14ac:dyDescent="0.3">
      <c r="A96" s="9"/>
      <c r="B96" s="195"/>
      <c r="C96" s="196"/>
      <c r="D96" s="196"/>
      <c r="E96" s="196"/>
      <c r="F96" s="196"/>
      <c r="G96" s="196"/>
      <c r="H96" s="196"/>
      <c r="I96" s="196"/>
      <c r="J96" s="197"/>
    </row>
    <row r="97" spans="1:11" ht="16.5" customHeight="1" x14ac:dyDescent="0.3">
      <c r="A97" s="9"/>
      <c r="B97" s="195"/>
      <c r="C97" s="196"/>
      <c r="D97" s="196"/>
      <c r="E97" s="196"/>
      <c r="F97" s="196"/>
      <c r="G97" s="196"/>
      <c r="H97" s="196"/>
      <c r="I97" s="196"/>
      <c r="J97" s="197"/>
    </row>
    <row r="98" spans="1:11" ht="16.5" customHeight="1" x14ac:dyDescent="0.3">
      <c r="A98" s="9"/>
      <c r="B98" s="195"/>
      <c r="C98" s="196"/>
      <c r="D98" s="196"/>
      <c r="E98" s="196"/>
      <c r="F98" s="196"/>
      <c r="G98" s="196"/>
      <c r="H98" s="196"/>
      <c r="I98" s="196"/>
      <c r="J98" s="197"/>
    </row>
    <row r="99" spans="1:11" ht="16.5" customHeight="1" x14ac:dyDescent="0.3">
      <c r="A99" s="9"/>
      <c r="B99" s="195"/>
      <c r="C99" s="196"/>
      <c r="D99" s="196"/>
      <c r="E99" s="196"/>
      <c r="F99" s="196"/>
      <c r="G99" s="196"/>
      <c r="H99" s="196"/>
      <c r="I99" s="196"/>
      <c r="J99" s="197"/>
    </row>
    <row r="100" spans="1:11" ht="16.5" customHeight="1" x14ac:dyDescent="0.3">
      <c r="A100" s="9"/>
      <c r="B100" s="195"/>
      <c r="C100" s="196"/>
      <c r="D100" s="196"/>
      <c r="E100" s="196"/>
      <c r="F100" s="196"/>
      <c r="G100" s="196"/>
      <c r="H100" s="196"/>
      <c r="I100" s="196"/>
      <c r="J100" s="197"/>
    </row>
    <row r="101" spans="1:11" ht="16.5" customHeight="1" x14ac:dyDescent="0.3">
      <c r="A101" s="9"/>
      <c r="B101" s="195"/>
      <c r="C101" s="196"/>
      <c r="D101" s="196"/>
      <c r="E101" s="196"/>
      <c r="F101" s="196"/>
      <c r="G101" s="196"/>
      <c r="H101" s="196"/>
      <c r="I101" s="196"/>
      <c r="J101" s="197"/>
    </row>
    <row r="102" spans="1:11" ht="16.5" customHeight="1" x14ac:dyDescent="0.3">
      <c r="A102" s="9"/>
      <c r="B102" s="195"/>
      <c r="C102" s="196"/>
      <c r="D102" s="196"/>
      <c r="E102" s="196"/>
      <c r="F102" s="196"/>
      <c r="G102" s="196"/>
      <c r="H102" s="196"/>
      <c r="I102" s="196"/>
      <c r="J102" s="197"/>
    </row>
    <row r="103" spans="1:11" ht="14.7" customHeight="1" x14ac:dyDescent="0.3">
      <c r="A103" s="9"/>
      <c r="B103" s="198"/>
      <c r="C103" s="196"/>
      <c r="D103" s="196"/>
      <c r="E103" s="196"/>
      <c r="F103" s="196"/>
      <c r="G103" s="196"/>
      <c r="H103" s="196"/>
      <c r="I103" s="196"/>
      <c r="J103" s="197"/>
    </row>
    <row r="104" spans="1:11" ht="14.7" customHeight="1" x14ac:dyDescent="0.3">
      <c r="A104" s="9"/>
      <c r="B104" s="198"/>
      <c r="C104" s="196"/>
      <c r="D104" s="196"/>
      <c r="E104" s="196"/>
      <c r="F104" s="196"/>
      <c r="G104" s="196"/>
      <c r="H104" s="196"/>
      <c r="I104" s="196"/>
      <c r="J104" s="197"/>
    </row>
    <row r="105" spans="1:11" s="43" customFormat="1" x14ac:dyDescent="0.25">
      <c r="A105" s="42"/>
      <c r="B105" s="199"/>
      <c r="C105" s="200"/>
      <c r="D105" s="200"/>
      <c r="E105" s="200"/>
      <c r="F105" s="200"/>
      <c r="G105" s="200"/>
      <c r="H105" s="200"/>
      <c r="I105" s="200"/>
      <c r="J105" s="201"/>
    </row>
    <row r="106" spans="1:11" x14ac:dyDescent="0.3">
      <c r="A106" s="9"/>
      <c r="B106" s="9"/>
      <c r="C106" s="9"/>
      <c r="D106" s="9"/>
      <c r="E106" s="9"/>
      <c r="F106" s="9"/>
      <c r="G106" s="9"/>
      <c r="H106" s="9"/>
      <c r="I106" s="9"/>
      <c r="J106" s="9"/>
      <c r="K106" s="1"/>
    </row>
    <row r="107" spans="1:11" ht="15.6" x14ac:dyDescent="0.3">
      <c r="A107" s="9"/>
      <c r="B107" s="71" t="s">
        <v>133</v>
      </c>
      <c r="C107" s="47"/>
      <c r="D107" s="47"/>
      <c r="E107" s="47"/>
      <c r="F107" s="47"/>
      <c r="G107" s="47"/>
      <c r="H107" s="47"/>
      <c r="I107" s="47"/>
      <c r="J107" s="47"/>
      <c r="K107" s="1"/>
    </row>
    <row r="108" spans="1:11" s="41" customFormat="1" ht="16.95" customHeight="1" x14ac:dyDescent="0.3">
      <c r="A108" s="39"/>
      <c r="B108" s="222" t="s">
        <v>269</v>
      </c>
      <c r="C108" s="223"/>
      <c r="D108" s="223"/>
      <c r="E108" s="223"/>
      <c r="F108" s="223"/>
      <c r="G108" s="223"/>
      <c r="H108" s="223"/>
      <c r="I108" s="223"/>
      <c r="J108" s="224"/>
      <c r="K108" s="45"/>
    </row>
    <row r="109" spans="1:11" s="41" customFormat="1" ht="16.95" customHeight="1" x14ac:dyDescent="0.3">
      <c r="A109" s="39"/>
      <c r="B109" s="225"/>
      <c r="C109" s="226"/>
      <c r="D109" s="226"/>
      <c r="E109" s="226"/>
      <c r="F109" s="226"/>
      <c r="G109" s="226"/>
      <c r="H109" s="226"/>
      <c r="I109" s="226"/>
      <c r="J109" s="227"/>
      <c r="K109" s="45"/>
    </row>
    <row r="110" spans="1:11" s="41" customFormat="1" ht="16.95" customHeight="1" x14ac:dyDescent="0.3">
      <c r="A110" s="39"/>
      <c r="B110" s="225"/>
      <c r="C110" s="226"/>
      <c r="D110" s="226"/>
      <c r="E110" s="226"/>
      <c r="F110" s="226"/>
      <c r="G110" s="226"/>
      <c r="H110" s="226"/>
      <c r="I110" s="226"/>
      <c r="J110" s="227"/>
      <c r="K110" s="45"/>
    </row>
    <row r="111" spans="1:11" s="41" customFormat="1" ht="16.95" customHeight="1" x14ac:dyDescent="0.3">
      <c r="A111" s="39"/>
      <c r="B111" s="225"/>
      <c r="C111" s="226"/>
      <c r="D111" s="226"/>
      <c r="E111" s="226"/>
      <c r="F111" s="226"/>
      <c r="G111" s="226"/>
      <c r="H111" s="226"/>
      <c r="I111" s="226"/>
      <c r="J111" s="227"/>
      <c r="K111" s="45"/>
    </row>
    <row r="112" spans="1:11" s="41" customFormat="1" ht="16.95" customHeight="1" x14ac:dyDescent="0.3">
      <c r="A112" s="39"/>
      <c r="B112" s="228"/>
      <c r="C112" s="229"/>
      <c r="D112" s="229"/>
      <c r="E112" s="229"/>
      <c r="F112" s="229"/>
      <c r="G112" s="229"/>
      <c r="H112" s="229"/>
      <c r="I112" s="229"/>
      <c r="J112" s="230"/>
      <c r="K112" s="45"/>
    </row>
    <row r="113" spans="1:11" x14ac:dyDescent="0.3">
      <c r="A113" s="9"/>
      <c r="B113" s="115" t="s">
        <v>207</v>
      </c>
      <c r="C113" s="9"/>
      <c r="D113" s="9"/>
      <c r="E113" s="9"/>
      <c r="F113" s="9"/>
      <c r="G113" s="9"/>
      <c r="H113" s="9"/>
      <c r="I113" s="9"/>
      <c r="J113" s="9"/>
      <c r="K113" s="1"/>
    </row>
    <row r="114" spans="1:11" ht="15" customHeight="1" x14ac:dyDescent="0.3">
      <c r="A114" s="9"/>
      <c r="B114" s="274" t="s">
        <v>260</v>
      </c>
      <c r="C114" s="275"/>
      <c r="D114" s="275"/>
      <c r="E114" s="275"/>
      <c r="F114" s="275"/>
      <c r="G114" s="275"/>
      <c r="H114" s="275"/>
      <c r="I114" s="275"/>
      <c r="J114" s="276"/>
      <c r="K114" s="1"/>
    </row>
    <row r="115" spans="1:11" x14ac:dyDescent="0.3">
      <c r="A115" s="9"/>
      <c r="B115" s="277"/>
      <c r="C115" s="278"/>
      <c r="D115" s="278"/>
      <c r="E115" s="278"/>
      <c r="F115" s="278"/>
      <c r="G115" s="278"/>
      <c r="H115" s="278"/>
      <c r="I115" s="278"/>
      <c r="J115" s="279"/>
      <c r="K115" s="1"/>
    </row>
    <row r="116" spans="1:11" x14ac:dyDescent="0.3">
      <c r="A116" s="9"/>
      <c r="B116" s="277"/>
      <c r="C116" s="278"/>
      <c r="D116" s="278"/>
      <c r="E116" s="278"/>
      <c r="F116" s="278"/>
      <c r="G116" s="278"/>
      <c r="H116" s="278"/>
      <c r="I116" s="278"/>
      <c r="J116" s="279"/>
      <c r="K116" s="1"/>
    </row>
    <row r="117" spans="1:11" x14ac:dyDescent="0.3">
      <c r="A117" s="9"/>
      <c r="B117" s="277"/>
      <c r="C117" s="278"/>
      <c r="D117" s="278"/>
      <c r="E117" s="278"/>
      <c r="F117" s="278"/>
      <c r="G117" s="278"/>
      <c r="H117" s="278"/>
      <c r="I117" s="278"/>
      <c r="J117" s="279"/>
      <c r="K117" s="1"/>
    </row>
    <row r="118" spans="1:11" x14ac:dyDescent="0.3">
      <c r="A118" s="9"/>
      <c r="B118" s="277"/>
      <c r="C118" s="278"/>
      <c r="D118" s="278"/>
      <c r="E118" s="278"/>
      <c r="F118" s="278"/>
      <c r="G118" s="278"/>
      <c r="H118" s="278"/>
      <c r="I118" s="278"/>
      <c r="J118" s="279"/>
      <c r="K118" s="1"/>
    </row>
    <row r="119" spans="1:11" x14ac:dyDescent="0.3">
      <c r="A119" s="9"/>
      <c r="B119" s="277"/>
      <c r="C119" s="278"/>
      <c r="D119" s="278"/>
      <c r="E119" s="278"/>
      <c r="F119" s="278"/>
      <c r="G119" s="278"/>
      <c r="H119" s="278"/>
      <c r="I119" s="278"/>
      <c r="J119" s="279"/>
      <c r="K119" s="1"/>
    </row>
    <row r="120" spans="1:11" x14ac:dyDescent="0.3">
      <c r="A120" s="9"/>
      <c r="B120" s="277"/>
      <c r="C120" s="278"/>
      <c r="D120" s="278"/>
      <c r="E120" s="278"/>
      <c r="F120" s="278"/>
      <c r="G120" s="278"/>
      <c r="H120" s="278"/>
      <c r="I120" s="278"/>
      <c r="J120" s="279"/>
      <c r="K120" s="1"/>
    </row>
    <row r="121" spans="1:11" x14ac:dyDescent="0.3">
      <c r="A121" s="9"/>
      <c r="B121" s="277"/>
      <c r="C121" s="278"/>
      <c r="D121" s="278"/>
      <c r="E121" s="278"/>
      <c r="F121" s="278"/>
      <c r="G121" s="278"/>
      <c r="H121" s="278"/>
      <c r="I121" s="278"/>
      <c r="J121" s="279"/>
      <c r="K121" s="1"/>
    </row>
    <row r="122" spans="1:11" x14ac:dyDescent="0.3">
      <c r="A122" s="9"/>
      <c r="B122" s="277"/>
      <c r="C122" s="278"/>
      <c r="D122" s="278"/>
      <c r="E122" s="278"/>
      <c r="F122" s="278"/>
      <c r="G122" s="278"/>
      <c r="H122" s="278"/>
      <c r="I122" s="278"/>
      <c r="J122" s="279"/>
      <c r="K122" s="1"/>
    </row>
    <row r="123" spans="1:11" x14ac:dyDescent="0.3">
      <c r="A123" s="9"/>
      <c r="B123" s="277"/>
      <c r="C123" s="278"/>
      <c r="D123" s="278"/>
      <c r="E123" s="278"/>
      <c r="F123" s="278"/>
      <c r="G123" s="278"/>
      <c r="H123" s="278"/>
      <c r="I123" s="278"/>
      <c r="J123" s="279"/>
      <c r="K123" s="1"/>
    </row>
    <row r="124" spans="1:11" x14ac:dyDescent="0.3">
      <c r="A124" s="9"/>
      <c r="B124" s="277"/>
      <c r="C124" s="278"/>
      <c r="D124" s="278"/>
      <c r="E124" s="278"/>
      <c r="F124" s="278"/>
      <c r="G124" s="278"/>
      <c r="H124" s="278"/>
      <c r="I124" s="278"/>
      <c r="J124" s="279"/>
      <c r="K124" s="1"/>
    </row>
    <row r="125" spans="1:11" x14ac:dyDescent="0.3">
      <c r="A125" s="9"/>
      <c r="B125" s="277"/>
      <c r="C125" s="278"/>
      <c r="D125" s="278"/>
      <c r="E125" s="278"/>
      <c r="F125" s="278"/>
      <c r="G125" s="278"/>
      <c r="H125" s="278"/>
      <c r="I125" s="278"/>
      <c r="J125" s="279"/>
      <c r="K125" s="1"/>
    </row>
    <row r="126" spans="1:11" x14ac:dyDescent="0.3">
      <c r="A126" s="9"/>
      <c r="B126" s="280"/>
      <c r="C126" s="281"/>
      <c r="D126" s="281"/>
      <c r="E126" s="281"/>
      <c r="F126" s="281"/>
      <c r="G126" s="281"/>
      <c r="H126" s="281"/>
      <c r="I126" s="281"/>
      <c r="J126" s="282"/>
      <c r="K126" s="1"/>
    </row>
    <row r="127" spans="1:11" s="41" customFormat="1" ht="15" customHeight="1" x14ac:dyDescent="0.3">
      <c r="A127" s="39"/>
      <c r="B127" s="63"/>
      <c r="C127" s="64"/>
      <c r="D127" s="65"/>
      <c r="E127" s="65"/>
      <c r="F127" s="65"/>
      <c r="G127" s="65"/>
      <c r="H127" s="65"/>
      <c r="I127" s="63"/>
      <c r="J127" s="63"/>
      <c r="K127" s="45"/>
    </row>
    <row r="128" spans="1:11" s="9" customFormat="1" ht="15.6" x14ac:dyDescent="0.3">
      <c r="B128" s="71" t="s">
        <v>248</v>
      </c>
      <c r="C128" s="48"/>
      <c r="D128" s="48"/>
      <c r="E128" s="48"/>
      <c r="F128" s="48"/>
      <c r="G128" s="48"/>
      <c r="H128" s="48"/>
      <c r="I128" s="48"/>
      <c r="J128" s="48"/>
      <c r="K128" s="1"/>
    </row>
    <row r="129" spans="1:11" s="41" customFormat="1" ht="16.95" customHeight="1" x14ac:dyDescent="0.3">
      <c r="A129" s="39"/>
      <c r="B129" s="222" t="s">
        <v>251</v>
      </c>
      <c r="C129" s="223"/>
      <c r="D129" s="223"/>
      <c r="E129" s="223"/>
      <c r="F129" s="223"/>
      <c r="G129" s="223"/>
      <c r="H129" s="223"/>
      <c r="I129" s="223"/>
      <c r="J129" s="224"/>
      <c r="K129" s="45"/>
    </row>
    <row r="130" spans="1:11" s="41" customFormat="1" ht="16.95" customHeight="1" x14ac:dyDescent="0.3">
      <c r="A130" s="39"/>
      <c r="B130" s="225"/>
      <c r="C130" s="226"/>
      <c r="D130" s="226"/>
      <c r="E130" s="226"/>
      <c r="F130" s="226"/>
      <c r="G130" s="226"/>
      <c r="H130" s="226"/>
      <c r="I130" s="226"/>
      <c r="J130" s="227"/>
      <c r="K130" s="45"/>
    </row>
    <row r="131" spans="1:11" s="41" customFormat="1" ht="16.95" customHeight="1" x14ac:dyDescent="0.3">
      <c r="A131" s="39"/>
      <c r="B131" s="225"/>
      <c r="C131" s="226"/>
      <c r="D131" s="226"/>
      <c r="E131" s="226"/>
      <c r="F131" s="226"/>
      <c r="G131" s="226"/>
      <c r="H131" s="226"/>
      <c r="I131" s="226"/>
      <c r="J131" s="227"/>
      <c r="K131" s="45"/>
    </row>
    <row r="132" spans="1:11" s="41" customFormat="1" ht="16.95" customHeight="1" x14ac:dyDescent="0.3">
      <c r="A132" s="39"/>
      <c r="B132" s="225"/>
      <c r="C132" s="226"/>
      <c r="D132" s="226"/>
      <c r="E132" s="226"/>
      <c r="F132" s="226"/>
      <c r="G132" s="226"/>
      <c r="H132" s="226"/>
      <c r="I132" s="226"/>
      <c r="J132" s="227"/>
      <c r="K132" s="45"/>
    </row>
    <row r="133" spans="1:11" s="41" customFormat="1" ht="16.95" customHeight="1" x14ac:dyDescent="0.3">
      <c r="A133" s="39"/>
      <c r="B133" s="225"/>
      <c r="C133" s="226"/>
      <c r="D133" s="226"/>
      <c r="E133" s="226"/>
      <c r="F133" s="226"/>
      <c r="G133" s="226"/>
      <c r="H133" s="226"/>
      <c r="I133" s="226"/>
      <c r="J133" s="227"/>
      <c r="K133" s="45"/>
    </row>
    <row r="134" spans="1:11" s="41" customFormat="1" ht="21.6" customHeight="1" x14ac:dyDescent="0.3">
      <c r="A134" s="39"/>
      <c r="B134" s="225"/>
      <c r="C134" s="226"/>
      <c r="D134" s="226"/>
      <c r="E134" s="226"/>
      <c r="F134" s="226"/>
      <c r="G134" s="226"/>
      <c r="H134" s="226"/>
      <c r="I134" s="226"/>
      <c r="J134" s="227"/>
      <c r="K134" s="45"/>
    </row>
    <row r="135" spans="1:11" s="41" customFormat="1" ht="16.95" customHeight="1" x14ac:dyDescent="0.3">
      <c r="A135" s="39"/>
      <c r="B135" s="228"/>
      <c r="C135" s="229"/>
      <c r="D135" s="229"/>
      <c r="E135" s="229"/>
      <c r="F135" s="229"/>
      <c r="G135" s="229"/>
      <c r="H135" s="229"/>
      <c r="I135" s="229"/>
      <c r="J135" s="230"/>
      <c r="K135" s="45"/>
    </row>
    <row r="136" spans="1:11" s="41" customFormat="1" ht="15" customHeight="1" x14ac:dyDescent="0.3">
      <c r="A136" s="39"/>
      <c r="B136" s="63"/>
      <c r="C136" s="64"/>
      <c r="D136" s="65"/>
      <c r="E136" s="65"/>
      <c r="F136" s="65"/>
      <c r="G136" s="65"/>
      <c r="H136" s="65"/>
      <c r="I136" s="63"/>
      <c r="J136" s="63"/>
      <c r="K136" s="45"/>
    </row>
    <row r="137" spans="1:11" s="9" customFormat="1" x14ac:dyDescent="0.3">
      <c r="B137" s="101" t="s">
        <v>249</v>
      </c>
      <c r="C137" s="48"/>
      <c r="D137" s="48"/>
      <c r="E137" s="48"/>
      <c r="F137" s="48"/>
      <c r="G137" s="48"/>
      <c r="H137" s="48"/>
      <c r="I137" s="48"/>
      <c r="J137" s="48"/>
      <c r="K137" s="1"/>
    </row>
    <row r="138" spans="1:11" x14ac:dyDescent="0.3">
      <c r="A138" s="9"/>
      <c r="B138" s="231"/>
      <c r="C138" s="204"/>
      <c r="D138" s="204"/>
      <c r="E138" s="204"/>
      <c r="F138" s="204"/>
      <c r="G138" s="204"/>
      <c r="H138" s="204"/>
      <c r="I138" s="204"/>
      <c r="J138" s="205"/>
      <c r="K138" s="1"/>
    </row>
    <row r="139" spans="1:11" x14ac:dyDescent="0.3">
      <c r="A139" s="9"/>
      <c r="B139" s="206"/>
      <c r="C139" s="207"/>
      <c r="D139" s="207"/>
      <c r="E139" s="207"/>
      <c r="F139" s="207"/>
      <c r="G139" s="207"/>
      <c r="H139" s="207"/>
      <c r="I139" s="207"/>
      <c r="J139" s="208"/>
      <c r="K139" s="1"/>
    </row>
    <row r="140" spans="1:11" x14ac:dyDescent="0.3">
      <c r="A140" s="9"/>
      <c r="B140" s="206"/>
      <c r="C140" s="207"/>
      <c r="D140" s="207"/>
      <c r="E140" s="207"/>
      <c r="F140" s="207"/>
      <c r="G140" s="207"/>
      <c r="H140" s="207"/>
      <c r="I140" s="207"/>
      <c r="J140" s="208"/>
      <c r="K140" s="1"/>
    </row>
    <row r="141" spans="1:11" x14ac:dyDescent="0.3">
      <c r="A141" s="9"/>
      <c r="B141" s="206"/>
      <c r="C141" s="207"/>
      <c r="D141" s="207"/>
      <c r="E141" s="207"/>
      <c r="F141" s="207"/>
      <c r="G141" s="207"/>
      <c r="H141" s="207"/>
      <c r="I141" s="207"/>
      <c r="J141" s="208"/>
      <c r="K141" s="1"/>
    </row>
    <row r="142" spans="1:11" x14ac:dyDescent="0.3">
      <c r="A142" s="9"/>
      <c r="B142" s="206"/>
      <c r="C142" s="207"/>
      <c r="D142" s="207"/>
      <c r="E142" s="207"/>
      <c r="F142" s="207"/>
      <c r="G142" s="207"/>
      <c r="H142" s="207"/>
      <c r="I142" s="207"/>
      <c r="J142" s="208"/>
      <c r="K142" s="1"/>
    </row>
    <row r="143" spans="1:11" x14ac:dyDescent="0.3">
      <c r="A143" s="9"/>
      <c r="B143" s="209"/>
      <c r="C143" s="210"/>
      <c r="D143" s="210"/>
      <c r="E143" s="210"/>
      <c r="F143" s="210"/>
      <c r="G143" s="210"/>
      <c r="H143" s="210"/>
      <c r="I143" s="210"/>
      <c r="J143" s="211"/>
      <c r="K143" s="1"/>
    </row>
    <row r="144" spans="1:11" s="9" customFormat="1" x14ac:dyDescent="0.3">
      <c r="B144" s="49"/>
      <c r="C144" s="49"/>
      <c r="D144" s="49"/>
      <c r="E144" s="49"/>
      <c r="F144" s="49"/>
      <c r="G144" s="49"/>
      <c r="H144" s="49"/>
      <c r="I144" s="49"/>
      <c r="J144" s="49"/>
      <c r="K144" s="1"/>
    </row>
    <row r="145" spans="1:11" s="9" customFormat="1" ht="15.6" x14ac:dyDescent="0.3">
      <c r="B145" s="71" t="s">
        <v>246</v>
      </c>
      <c r="C145" s="48"/>
      <c r="D145" s="48"/>
      <c r="E145" s="48"/>
      <c r="F145" s="48"/>
      <c r="G145" s="48"/>
      <c r="H145" s="48"/>
      <c r="I145" s="48"/>
      <c r="J145" s="48"/>
      <c r="K145" s="1"/>
    </row>
    <row r="146" spans="1:11" s="9" customFormat="1" ht="15.6" x14ac:dyDescent="0.3">
      <c r="B146" s="71" t="s">
        <v>79</v>
      </c>
      <c r="C146" s="48"/>
      <c r="D146" s="48"/>
      <c r="E146" s="48"/>
      <c r="F146" s="48"/>
      <c r="G146" s="48"/>
      <c r="H146" s="48"/>
      <c r="I146" s="48"/>
      <c r="J146" s="48"/>
      <c r="K146" s="1"/>
    </row>
    <row r="147" spans="1:11" x14ac:dyDescent="0.3">
      <c r="A147" s="9"/>
      <c r="B147" s="231"/>
      <c r="C147" s="301"/>
      <c r="D147" s="301"/>
      <c r="E147" s="301"/>
      <c r="F147" s="301"/>
      <c r="G147" s="301"/>
      <c r="H147" s="301"/>
      <c r="I147" s="301"/>
      <c r="J147" s="302"/>
      <c r="K147" s="1"/>
    </row>
    <row r="148" spans="1:11" x14ac:dyDescent="0.3">
      <c r="A148" s="9"/>
      <c r="B148" s="303"/>
      <c r="C148" s="304"/>
      <c r="D148" s="304"/>
      <c r="E148" s="304"/>
      <c r="F148" s="304"/>
      <c r="G148" s="304"/>
      <c r="H148" s="304"/>
      <c r="I148" s="304"/>
      <c r="J148" s="305"/>
      <c r="K148" s="1"/>
    </row>
    <row r="149" spans="1:11" x14ac:dyDescent="0.3">
      <c r="A149" s="9"/>
      <c r="B149" s="303"/>
      <c r="C149" s="304"/>
      <c r="D149" s="304"/>
      <c r="E149" s="304"/>
      <c r="F149" s="304"/>
      <c r="G149" s="304"/>
      <c r="H149" s="304"/>
      <c r="I149" s="304"/>
      <c r="J149" s="305"/>
      <c r="K149" s="1"/>
    </row>
    <row r="150" spans="1:11" x14ac:dyDescent="0.3">
      <c r="A150" s="9"/>
      <c r="B150" s="303"/>
      <c r="C150" s="304"/>
      <c r="D150" s="304"/>
      <c r="E150" s="304"/>
      <c r="F150" s="304"/>
      <c r="G150" s="304"/>
      <c r="H150" s="304"/>
      <c r="I150" s="304"/>
      <c r="J150" s="305"/>
      <c r="K150" s="1"/>
    </row>
    <row r="151" spans="1:11" x14ac:dyDescent="0.3">
      <c r="A151" s="9"/>
      <c r="B151" s="306"/>
      <c r="C151" s="307"/>
      <c r="D151" s="307"/>
      <c r="E151" s="307"/>
      <c r="F151" s="307"/>
      <c r="G151" s="307"/>
      <c r="H151" s="307"/>
      <c r="I151" s="307"/>
      <c r="J151" s="308"/>
      <c r="K151" s="1"/>
    </row>
    <row r="152" spans="1:11" s="9" customFormat="1" x14ac:dyDescent="0.3">
      <c r="B152" s="49"/>
      <c r="C152" s="49"/>
      <c r="D152" s="49"/>
      <c r="E152" s="49"/>
      <c r="F152" s="49"/>
      <c r="G152" s="49"/>
      <c r="H152" s="49"/>
      <c r="I152" s="49"/>
      <c r="J152" s="49"/>
      <c r="K152" s="1"/>
    </row>
    <row r="153" spans="1:11" s="9" customFormat="1" ht="15.6" x14ac:dyDescent="0.3">
      <c r="B153" s="71" t="s">
        <v>247</v>
      </c>
      <c r="C153" s="49"/>
      <c r="D153" s="49"/>
      <c r="E153" s="49"/>
      <c r="F153" s="49"/>
      <c r="G153" s="49"/>
      <c r="H153" s="49"/>
      <c r="I153" s="49"/>
      <c r="J153" s="49"/>
      <c r="K153" s="1"/>
    </row>
    <row r="154" spans="1:11" s="9" customFormat="1" ht="15.6" x14ac:dyDescent="0.3">
      <c r="B154" s="71" t="s">
        <v>80</v>
      </c>
      <c r="C154" s="49"/>
      <c r="D154" s="49"/>
      <c r="E154" s="49"/>
      <c r="F154" s="49"/>
      <c r="G154" s="49"/>
      <c r="H154" s="49"/>
      <c r="I154" s="49"/>
      <c r="J154" s="49"/>
      <c r="K154" s="1"/>
    </row>
    <row r="155" spans="1:11" x14ac:dyDescent="0.3">
      <c r="A155" s="9"/>
      <c r="B155" s="203"/>
      <c r="C155" s="204"/>
      <c r="D155" s="204"/>
      <c r="E155" s="204"/>
      <c r="F155" s="204"/>
      <c r="G155" s="204"/>
      <c r="H155" s="204"/>
      <c r="I155" s="204"/>
      <c r="J155" s="205"/>
      <c r="K155" s="1"/>
    </row>
    <row r="156" spans="1:11" x14ac:dyDescent="0.3">
      <c r="A156" s="9"/>
      <c r="B156" s="206"/>
      <c r="C156" s="207"/>
      <c r="D156" s="207"/>
      <c r="E156" s="207"/>
      <c r="F156" s="207"/>
      <c r="G156" s="207"/>
      <c r="H156" s="207"/>
      <c r="I156" s="207"/>
      <c r="J156" s="208"/>
      <c r="K156" s="1"/>
    </row>
    <row r="157" spans="1:11" x14ac:dyDescent="0.3">
      <c r="A157" s="9"/>
      <c r="B157" s="206"/>
      <c r="C157" s="207"/>
      <c r="D157" s="207"/>
      <c r="E157" s="207"/>
      <c r="F157" s="207"/>
      <c r="G157" s="207"/>
      <c r="H157" s="207"/>
      <c r="I157" s="207"/>
      <c r="J157" s="208"/>
      <c r="K157" s="1"/>
    </row>
    <row r="158" spans="1:11" x14ac:dyDescent="0.3">
      <c r="A158" s="9"/>
      <c r="B158" s="206"/>
      <c r="C158" s="207"/>
      <c r="D158" s="207"/>
      <c r="E158" s="207"/>
      <c r="F158" s="207"/>
      <c r="G158" s="207"/>
      <c r="H158" s="207"/>
      <c r="I158" s="207"/>
      <c r="J158" s="208"/>
      <c r="K158" s="1"/>
    </row>
    <row r="159" spans="1:11" x14ac:dyDescent="0.3">
      <c r="A159" s="9"/>
      <c r="B159" s="209"/>
      <c r="C159" s="210"/>
      <c r="D159" s="210"/>
      <c r="E159" s="210"/>
      <c r="F159" s="210"/>
      <c r="G159" s="210"/>
      <c r="H159" s="210"/>
      <c r="I159" s="210"/>
      <c r="J159" s="211"/>
      <c r="K159" s="1"/>
    </row>
    <row r="160" spans="1:11" x14ac:dyDescent="0.3">
      <c r="A160" s="9"/>
      <c r="B160" s="39"/>
      <c r="C160" s="9"/>
      <c r="D160" s="9"/>
      <c r="E160" s="9"/>
      <c r="F160" s="9"/>
      <c r="G160" s="9"/>
      <c r="H160" s="9"/>
      <c r="I160" s="9"/>
      <c r="J160" s="9"/>
      <c r="K160" s="1"/>
    </row>
    <row r="161" spans="1:11" ht="15.6" thickBot="1" x14ac:dyDescent="0.35">
      <c r="A161" s="145"/>
      <c r="B161" s="146"/>
      <c r="C161" s="146"/>
      <c r="D161" s="146"/>
      <c r="E161" s="146"/>
      <c r="F161" s="146"/>
      <c r="G161" s="146"/>
      <c r="H161" s="146"/>
      <c r="I161" s="146"/>
      <c r="J161" s="146"/>
      <c r="K161" s="54"/>
    </row>
    <row r="162" spans="1:11" ht="15.6" thickTop="1" x14ac:dyDescent="0.3">
      <c r="A162" s="39"/>
      <c r="B162" s="55"/>
      <c r="C162" s="55"/>
      <c r="D162" s="55"/>
      <c r="E162" s="55"/>
      <c r="F162" s="55"/>
      <c r="G162" s="55"/>
      <c r="H162" s="55"/>
      <c r="I162" s="55"/>
      <c r="J162" s="55"/>
      <c r="K162" s="45"/>
    </row>
    <row r="163" spans="1:11" ht="17.399999999999999" x14ac:dyDescent="0.3">
      <c r="A163" s="9"/>
      <c r="B163" s="70" t="s">
        <v>115</v>
      </c>
      <c r="C163" s="9"/>
      <c r="D163" s="9"/>
      <c r="E163" s="9"/>
      <c r="F163" s="9"/>
      <c r="G163" s="9"/>
      <c r="H163" s="9"/>
      <c r="I163" s="9"/>
      <c r="J163" s="9"/>
      <c r="K163" s="1"/>
    </row>
    <row r="164" spans="1:11" s="9" customFormat="1" ht="14.25" customHeight="1" x14ac:dyDescent="0.3">
      <c r="B164" s="293" t="s">
        <v>182</v>
      </c>
      <c r="C164" s="293"/>
      <c r="D164" s="293"/>
      <c r="E164" s="293"/>
      <c r="F164" s="293"/>
      <c r="G164" s="293"/>
      <c r="H164" s="293"/>
      <c r="I164" s="293"/>
      <c r="J164" s="293"/>
      <c r="K164" s="1"/>
    </row>
    <row r="165" spans="1:11" s="9" customFormat="1" ht="14.25" customHeight="1" x14ac:dyDescent="0.3">
      <c r="B165" s="293"/>
      <c r="C165" s="293"/>
      <c r="D165" s="293"/>
      <c r="E165" s="293"/>
      <c r="F165" s="293"/>
      <c r="G165" s="293"/>
      <c r="H165" s="293"/>
      <c r="I165" s="293"/>
      <c r="J165" s="293"/>
      <c r="K165" s="1"/>
    </row>
    <row r="166" spans="1:11" s="9" customFormat="1" ht="14.25" customHeight="1" x14ac:dyDescent="0.3">
      <c r="B166" s="293"/>
      <c r="C166" s="293"/>
      <c r="D166" s="293"/>
      <c r="E166" s="293"/>
      <c r="F166" s="293"/>
      <c r="G166" s="293"/>
      <c r="H166" s="293"/>
      <c r="I166" s="293"/>
      <c r="J166" s="293"/>
      <c r="K166" s="1"/>
    </row>
    <row r="167" spans="1:11" s="9" customFormat="1" ht="14.25" customHeight="1" x14ac:dyDescent="0.3">
      <c r="B167" s="293"/>
      <c r="C167" s="293"/>
      <c r="D167" s="293"/>
      <c r="E167" s="293"/>
      <c r="F167" s="293"/>
      <c r="G167" s="293"/>
      <c r="H167" s="293"/>
      <c r="I167" s="293"/>
      <c r="J167" s="293"/>
      <c r="K167" s="1"/>
    </row>
    <row r="168" spans="1:11" s="9" customFormat="1" ht="14.25" customHeight="1" x14ac:dyDescent="0.3">
      <c r="B168" s="293"/>
      <c r="C168" s="293"/>
      <c r="D168" s="293"/>
      <c r="E168" s="293"/>
      <c r="F168" s="293"/>
      <c r="G168" s="293"/>
      <c r="H168" s="293"/>
      <c r="I168" s="293"/>
      <c r="J168" s="293"/>
      <c r="K168" s="1"/>
    </row>
    <row r="169" spans="1:11" s="9" customFormat="1" ht="14.25" customHeight="1" x14ac:dyDescent="0.3">
      <c r="B169" s="293"/>
      <c r="C169" s="293"/>
      <c r="D169" s="293"/>
      <c r="E169" s="293"/>
      <c r="F169" s="293"/>
      <c r="G169" s="293"/>
      <c r="H169" s="293"/>
      <c r="I169" s="293"/>
      <c r="J169" s="293"/>
      <c r="K169" s="1"/>
    </row>
    <row r="170" spans="1:11" s="9" customFormat="1" ht="14.25" customHeight="1" x14ac:dyDescent="0.3">
      <c r="B170" s="293"/>
      <c r="C170" s="293"/>
      <c r="D170" s="293"/>
      <c r="E170" s="293"/>
      <c r="F170" s="293"/>
      <c r="G170" s="293"/>
      <c r="H170" s="293"/>
      <c r="I170" s="293"/>
      <c r="J170" s="293"/>
      <c r="K170" s="1"/>
    </row>
    <row r="171" spans="1:11" s="9" customFormat="1" ht="14.25" customHeight="1" x14ac:dyDescent="0.3">
      <c r="B171" s="293"/>
      <c r="C171" s="293"/>
      <c r="D171" s="293"/>
      <c r="E171" s="293"/>
      <c r="F171" s="293"/>
      <c r="G171" s="293"/>
      <c r="H171" s="293"/>
      <c r="I171" s="293"/>
      <c r="J171" s="293"/>
      <c r="K171" s="1"/>
    </row>
    <row r="172" spans="1:11" s="9" customFormat="1" ht="14.25" customHeight="1" x14ac:dyDescent="0.3">
      <c r="B172" s="293"/>
      <c r="C172" s="293"/>
      <c r="D172" s="293"/>
      <c r="E172" s="293"/>
      <c r="F172" s="293"/>
      <c r="G172" s="293"/>
      <c r="H172" s="293"/>
      <c r="I172" s="293"/>
      <c r="J172" s="293"/>
      <c r="K172" s="1"/>
    </row>
    <row r="173" spans="1:11" s="9" customFormat="1" ht="14.25" customHeight="1" x14ac:dyDescent="0.3">
      <c r="B173" s="293"/>
      <c r="C173" s="293"/>
      <c r="D173" s="293"/>
      <c r="E173" s="293"/>
      <c r="F173" s="293"/>
      <c r="G173" s="293"/>
      <c r="H173" s="293"/>
      <c r="I173" s="293"/>
      <c r="J173" s="293"/>
      <c r="K173" s="1"/>
    </row>
    <row r="174" spans="1:11" s="9" customFormat="1" ht="14.25" customHeight="1" x14ac:dyDescent="0.3">
      <c r="B174" s="293"/>
      <c r="C174" s="293"/>
      <c r="D174" s="293"/>
      <c r="E174" s="293"/>
      <c r="F174" s="293"/>
      <c r="G174" s="293"/>
      <c r="H174" s="293"/>
      <c r="I174" s="293"/>
      <c r="J174" s="293"/>
      <c r="K174" s="1"/>
    </row>
    <row r="175" spans="1:11" s="9" customFormat="1" ht="14.25" customHeight="1" x14ac:dyDescent="0.3">
      <c r="B175" s="293"/>
      <c r="C175" s="293"/>
      <c r="D175" s="293"/>
      <c r="E175" s="293"/>
      <c r="F175" s="293"/>
      <c r="G175" s="293"/>
      <c r="H175" s="293"/>
      <c r="I175" s="293"/>
      <c r="J175" s="293"/>
      <c r="K175" s="1"/>
    </row>
    <row r="176" spans="1:11" s="9" customFormat="1" ht="14.25" customHeight="1" x14ac:dyDescent="0.3">
      <c r="B176" s="293"/>
      <c r="C176" s="293"/>
      <c r="D176" s="293"/>
      <c r="E176" s="293"/>
      <c r="F176" s="293"/>
      <c r="G176" s="293"/>
      <c r="H176" s="293"/>
      <c r="I176" s="293"/>
      <c r="J176" s="293"/>
      <c r="K176" s="1"/>
    </row>
    <row r="177" spans="1:11" s="9" customFormat="1" ht="14.25" customHeight="1" x14ac:dyDescent="0.3">
      <c r="B177" s="293"/>
      <c r="C177" s="293"/>
      <c r="D177" s="293"/>
      <c r="E177" s="293"/>
      <c r="F177" s="293"/>
      <c r="G177" s="293"/>
      <c r="H177" s="293"/>
      <c r="I177" s="293"/>
      <c r="J177" s="293"/>
      <c r="K177" s="1"/>
    </row>
    <row r="178" spans="1:11" s="9" customFormat="1" ht="14.25" customHeight="1" x14ac:dyDescent="0.3">
      <c r="B178" s="293"/>
      <c r="C178" s="293"/>
      <c r="D178" s="293"/>
      <c r="E178" s="293"/>
      <c r="F178" s="293"/>
      <c r="G178" s="293"/>
      <c r="H178" s="293"/>
      <c r="I178" s="293"/>
      <c r="J178" s="293"/>
      <c r="K178" s="1"/>
    </row>
    <row r="179" spans="1:11" s="9" customFormat="1" ht="14.25" customHeight="1" x14ac:dyDescent="0.3">
      <c r="B179" s="293"/>
      <c r="C179" s="293"/>
      <c r="D179" s="293"/>
      <c r="E179" s="293"/>
      <c r="F179" s="293"/>
      <c r="G179" s="293"/>
      <c r="H179" s="293"/>
      <c r="I179" s="293"/>
      <c r="J179" s="293"/>
      <c r="K179" s="1"/>
    </row>
    <row r="180" spans="1:11" s="9" customFormat="1" ht="14.25" customHeight="1" x14ac:dyDescent="0.3">
      <c r="B180" s="293"/>
      <c r="C180" s="293"/>
      <c r="D180" s="293"/>
      <c r="E180" s="293"/>
      <c r="F180" s="293"/>
      <c r="G180" s="293"/>
      <c r="H180" s="293"/>
      <c r="I180" s="293"/>
      <c r="J180" s="293"/>
      <c r="K180" s="1"/>
    </row>
    <row r="181" spans="1:11" s="9" customFormat="1" ht="14.25" customHeight="1" x14ac:dyDescent="0.3">
      <c r="B181" s="58"/>
      <c r="C181" s="58"/>
      <c r="D181" s="58"/>
      <c r="E181" s="58"/>
      <c r="F181" s="58"/>
      <c r="G181" s="58"/>
      <c r="H181" s="58"/>
      <c r="I181" s="58"/>
      <c r="J181" s="58"/>
    </row>
    <row r="182" spans="1:11" s="9" customFormat="1" x14ac:dyDescent="0.3">
      <c r="B182" s="202" t="s">
        <v>62</v>
      </c>
      <c r="C182" s="202"/>
      <c r="D182" s="202"/>
      <c r="E182" s="202"/>
      <c r="F182" s="202"/>
      <c r="G182" s="202"/>
      <c r="H182" s="202"/>
      <c r="I182" s="202"/>
      <c r="K182" s="45"/>
    </row>
    <row r="183" spans="1:11" s="9" customFormat="1" x14ac:dyDescent="0.3">
      <c r="B183" s="202" t="s">
        <v>61</v>
      </c>
      <c r="C183" s="202"/>
      <c r="D183" s="202"/>
      <c r="E183" s="202"/>
      <c r="F183" s="202"/>
      <c r="G183" s="59"/>
      <c r="H183" s="76"/>
      <c r="I183" s="77"/>
      <c r="J183" s="60"/>
      <c r="K183" s="45"/>
    </row>
    <row r="184" spans="1:11" s="9" customFormat="1" x14ac:dyDescent="0.3">
      <c r="B184" s="61"/>
      <c r="C184" s="61"/>
      <c r="D184" s="61"/>
      <c r="E184" s="61"/>
      <c r="F184" s="61"/>
      <c r="G184" s="59"/>
      <c r="I184" s="56"/>
      <c r="J184" s="60"/>
      <c r="K184" s="45"/>
    </row>
    <row r="185" spans="1:11" s="41" customFormat="1" x14ac:dyDescent="0.3">
      <c r="A185" s="39"/>
      <c r="B185" s="73" t="s">
        <v>134</v>
      </c>
      <c r="C185" s="57"/>
      <c r="D185" s="57"/>
      <c r="E185" s="57"/>
      <c r="F185" s="57"/>
      <c r="G185" s="57"/>
      <c r="H185" s="57"/>
      <c r="I185" s="57"/>
      <c r="J185" s="57"/>
      <c r="K185" s="45"/>
    </row>
    <row r="186" spans="1:11" s="41" customFormat="1" x14ac:dyDescent="0.3">
      <c r="A186" s="39"/>
      <c r="B186" s="232" t="s">
        <v>252</v>
      </c>
      <c r="C186" s="232"/>
      <c r="D186" s="232"/>
      <c r="E186" s="232"/>
      <c r="F186" s="232"/>
      <c r="G186" s="232"/>
      <c r="H186" s="232"/>
      <c r="I186" s="232"/>
      <c r="J186" s="232"/>
      <c r="K186" s="45"/>
    </row>
    <row r="187" spans="1:11" s="41" customFormat="1" x14ac:dyDescent="0.3">
      <c r="A187" s="39"/>
      <c r="B187" s="232"/>
      <c r="C187" s="232"/>
      <c r="D187" s="232"/>
      <c r="E187" s="232"/>
      <c r="F187" s="232"/>
      <c r="G187" s="232"/>
      <c r="H187" s="232"/>
      <c r="I187" s="232"/>
      <c r="J187" s="232"/>
      <c r="K187" s="45"/>
    </row>
    <row r="188" spans="1:11" s="41" customFormat="1" x14ac:dyDescent="0.3">
      <c r="A188" s="39"/>
      <c r="B188" s="232"/>
      <c r="C188" s="232"/>
      <c r="D188" s="232"/>
      <c r="E188" s="232"/>
      <c r="F188" s="232"/>
      <c r="G188" s="232"/>
      <c r="H188" s="232"/>
      <c r="I188" s="232"/>
      <c r="J188" s="232"/>
      <c r="K188" s="45"/>
    </row>
    <row r="189" spans="1:11" x14ac:dyDescent="0.3">
      <c r="A189" s="9"/>
      <c r="B189" s="214"/>
      <c r="C189" s="214"/>
      <c r="D189" s="214"/>
      <c r="E189" s="214"/>
      <c r="F189" s="214"/>
      <c r="G189" s="214"/>
      <c r="H189" s="214"/>
      <c r="I189" s="214"/>
      <c r="J189" s="214"/>
      <c r="K189" s="1"/>
    </row>
    <row r="190" spans="1:11" x14ac:dyDescent="0.3">
      <c r="A190" s="9"/>
      <c r="B190" s="214"/>
      <c r="C190" s="214"/>
      <c r="D190" s="214"/>
      <c r="E190" s="214"/>
      <c r="F190" s="214"/>
      <c r="G190" s="214"/>
      <c r="H190" s="214"/>
      <c r="I190" s="214"/>
      <c r="J190" s="214"/>
      <c r="K190" s="1"/>
    </row>
    <row r="191" spans="1:11" x14ac:dyDescent="0.3">
      <c r="A191" s="9"/>
      <c r="B191" s="214"/>
      <c r="C191" s="214"/>
      <c r="D191" s="214"/>
      <c r="E191" s="214"/>
      <c r="F191" s="214"/>
      <c r="G191" s="214"/>
      <c r="H191" s="214"/>
      <c r="I191" s="214"/>
      <c r="J191" s="214"/>
      <c r="K191" s="1"/>
    </row>
    <row r="192" spans="1:11" x14ac:dyDescent="0.3">
      <c r="A192" s="9"/>
      <c r="B192" s="214"/>
      <c r="C192" s="214"/>
      <c r="D192" s="214"/>
      <c r="E192" s="214"/>
      <c r="F192" s="214"/>
      <c r="G192" s="214"/>
      <c r="H192" s="214"/>
      <c r="I192" s="214"/>
      <c r="J192" s="214"/>
      <c r="K192" s="1"/>
    </row>
    <row r="193" spans="1:11" x14ac:dyDescent="0.3">
      <c r="A193" s="9"/>
      <c r="B193" s="214"/>
      <c r="C193" s="214"/>
      <c r="D193" s="214"/>
      <c r="E193" s="214"/>
      <c r="F193" s="214"/>
      <c r="G193" s="214"/>
      <c r="H193" s="214"/>
      <c r="I193" s="214"/>
      <c r="J193" s="214"/>
      <c r="K193" s="1"/>
    </row>
    <row r="194" spans="1:11" x14ac:dyDescent="0.3">
      <c r="A194" s="9"/>
      <c r="B194" s="214"/>
      <c r="C194" s="214"/>
      <c r="D194" s="214"/>
      <c r="E194" s="214"/>
      <c r="F194" s="214"/>
      <c r="G194" s="214"/>
      <c r="H194" s="214"/>
      <c r="I194" s="214"/>
      <c r="J194" s="214"/>
      <c r="K194" s="1"/>
    </row>
    <row r="195" spans="1:11" x14ac:dyDescent="0.3">
      <c r="A195" s="9"/>
      <c r="B195" s="214"/>
      <c r="C195" s="214"/>
      <c r="D195" s="214"/>
      <c r="E195" s="214"/>
      <c r="F195" s="214"/>
      <c r="G195" s="214"/>
      <c r="H195" s="214"/>
      <c r="I195" s="214"/>
      <c r="J195" s="214"/>
      <c r="K195" s="1"/>
    </row>
    <row r="196" spans="1:11" x14ac:dyDescent="0.3">
      <c r="A196" s="9"/>
      <c r="B196" s="214"/>
      <c r="C196" s="214"/>
      <c r="D196" s="214"/>
      <c r="E196" s="214"/>
      <c r="F196" s="214"/>
      <c r="G196" s="214"/>
      <c r="H196" s="214"/>
      <c r="I196" s="214"/>
      <c r="J196" s="214"/>
      <c r="K196" s="1"/>
    </row>
    <row r="197" spans="1:11" x14ac:dyDescent="0.3">
      <c r="A197" s="9"/>
      <c r="B197" s="214"/>
      <c r="C197" s="214"/>
      <c r="D197" s="214"/>
      <c r="E197" s="214"/>
      <c r="F197" s="214"/>
      <c r="G197" s="214"/>
      <c r="H197" s="214"/>
      <c r="I197" s="214"/>
      <c r="J197" s="214"/>
      <c r="K197" s="1"/>
    </row>
    <row r="198" spans="1:11" x14ac:dyDescent="0.3">
      <c r="A198" s="9"/>
      <c r="B198" s="9"/>
      <c r="C198" s="9"/>
      <c r="D198" s="9"/>
      <c r="E198" s="9"/>
      <c r="F198" s="9"/>
      <c r="G198" s="9"/>
      <c r="H198" s="9"/>
      <c r="I198" s="9"/>
      <c r="J198" s="9"/>
      <c r="K198" s="1"/>
    </row>
    <row r="199" spans="1:11" s="41" customFormat="1" x14ac:dyDescent="0.3">
      <c r="A199" s="39"/>
      <c r="B199" s="73" t="s">
        <v>135</v>
      </c>
      <c r="C199" s="57"/>
      <c r="D199" s="57"/>
      <c r="E199" s="57"/>
      <c r="F199" s="57"/>
      <c r="G199" s="57"/>
      <c r="H199" s="57"/>
      <c r="I199" s="57"/>
      <c r="J199" s="57"/>
      <c r="K199" s="45"/>
    </row>
    <row r="200" spans="1:11" s="41" customFormat="1" x14ac:dyDescent="0.3">
      <c r="A200" s="39"/>
      <c r="B200" s="192" t="s">
        <v>261</v>
      </c>
      <c r="C200" s="265"/>
      <c r="D200" s="265"/>
      <c r="E200" s="265"/>
      <c r="F200" s="265"/>
      <c r="G200" s="265"/>
      <c r="H200" s="265"/>
      <c r="I200" s="265"/>
      <c r="J200" s="266"/>
      <c r="K200" s="45"/>
    </row>
    <row r="201" spans="1:11" s="41" customFormat="1" x14ac:dyDescent="0.3">
      <c r="A201" s="39"/>
      <c r="B201" s="195"/>
      <c r="C201" s="267"/>
      <c r="D201" s="267"/>
      <c r="E201" s="267"/>
      <c r="F201" s="267"/>
      <c r="G201" s="267"/>
      <c r="H201" s="267"/>
      <c r="I201" s="267"/>
      <c r="J201" s="268"/>
      <c r="K201" s="45"/>
    </row>
    <row r="202" spans="1:11" s="41" customFormat="1" x14ac:dyDescent="0.3">
      <c r="A202" s="39"/>
      <c r="B202" s="195"/>
      <c r="C202" s="267"/>
      <c r="D202" s="267"/>
      <c r="E202" s="267"/>
      <c r="F202" s="267"/>
      <c r="G202" s="267"/>
      <c r="H202" s="267"/>
      <c r="I202" s="267"/>
      <c r="J202" s="268"/>
      <c r="K202" s="45"/>
    </row>
    <row r="203" spans="1:11" s="41" customFormat="1" x14ac:dyDescent="0.3">
      <c r="A203" s="39"/>
      <c r="B203" s="195"/>
      <c r="C203" s="267"/>
      <c r="D203" s="267"/>
      <c r="E203" s="267"/>
      <c r="F203" s="267"/>
      <c r="G203" s="267"/>
      <c r="H203" s="267"/>
      <c r="I203" s="267"/>
      <c r="J203" s="268"/>
      <c r="K203" s="45"/>
    </row>
    <row r="204" spans="1:11" s="41" customFormat="1" x14ac:dyDescent="0.3">
      <c r="A204" s="39"/>
      <c r="B204" s="195"/>
      <c r="C204" s="267"/>
      <c r="D204" s="267"/>
      <c r="E204" s="267"/>
      <c r="F204" s="267"/>
      <c r="G204" s="267"/>
      <c r="H204" s="267"/>
      <c r="I204" s="267"/>
      <c r="J204" s="268"/>
      <c r="K204" s="45"/>
    </row>
    <row r="205" spans="1:11" s="41" customFormat="1" x14ac:dyDescent="0.3">
      <c r="A205" s="39"/>
      <c r="B205" s="195"/>
      <c r="C205" s="267"/>
      <c r="D205" s="267"/>
      <c r="E205" s="267"/>
      <c r="F205" s="267"/>
      <c r="G205" s="267"/>
      <c r="H205" s="267"/>
      <c r="I205" s="267"/>
      <c r="J205" s="268"/>
      <c r="K205" s="45"/>
    </row>
    <row r="206" spans="1:11" s="41" customFormat="1" x14ac:dyDescent="0.3">
      <c r="A206" s="39"/>
      <c r="B206" s="195"/>
      <c r="C206" s="267"/>
      <c r="D206" s="267"/>
      <c r="E206" s="267"/>
      <c r="F206" s="267"/>
      <c r="G206" s="267"/>
      <c r="H206" s="267"/>
      <c r="I206" s="267"/>
      <c r="J206" s="268"/>
      <c r="K206" s="45"/>
    </row>
    <row r="207" spans="1:11" s="41" customFormat="1" x14ac:dyDescent="0.3">
      <c r="A207" s="39"/>
      <c r="B207" s="195"/>
      <c r="C207" s="267"/>
      <c r="D207" s="267"/>
      <c r="E207" s="267"/>
      <c r="F207" s="267"/>
      <c r="G207" s="267"/>
      <c r="H207" s="267"/>
      <c r="I207" s="267"/>
      <c r="J207" s="268"/>
      <c r="K207" s="45"/>
    </row>
    <row r="208" spans="1:11" s="41" customFormat="1" x14ac:dyDescent="0.3">
      <c r="A208" s="39"/>
      <c r="B208" s="195"/>
      <c r="C208" s="267"/>
      <c r="D208" s="267"/>
      <c r="E208" s="267"/>
      <c r="F208" s="267"/>
      <c r="G208" s="267"/>
      <c r="H208" s="267"/>
      <c r="I208" s="267"/>
      <c r="J208" s="268"/>
      <c r="K208" s="45"/>
    </row>
    <row r="209" spans="1:11" s="41" customFormat="1" x14ac:dyDescent="0.3">
      <c r="A209" s="39"/>
      <c r="B209" s="195"/>
      <c r="C209" s="267"/>
      <c r="D209" s="267"/>
      <c r="E209" s="267"/>
      <c r="F209" s="267"/>
      <c r="G209" s="267"/>
      <c r="H209" s="267"/>
      <c r="I209" s="267"/>
      <c r="J209" s="268"/>
      <c r="K209" s="45"/>
    </row>
    <row r="210" spans="1:11" s="41" customFormat="1" x14ac:dyDescent="0.3">
      <c r="A210" s="39"/>
      <c r="B210" s="269"/>
      <c r="C210" s="270"/>
      <c r="D210" s="270"/>
      <c r="E210" s="270"/>
      <c r="F210" s="270"/>
      <c r="G210" s="270"/>
      <c r="H210" s="270"/>
      <c r="I210" s="270"/>
      <c r="J210" s="271"/>
      <c r="K210" s="45"/>
    </row>
    <row r="211" spans="1:11" x14ac:dyDescent="0.3">
      <c r="A211" s="9"/>
      <c r="B211" s="115" t="s">
        <v>141</v>
      </c>
      <c r="C211" s="9"/>
      <c r="D211" s="9"/>
      <c r="E211" s="9"/>
      <c r="F211" s="9"/>
      <c r="G211" s="9"/>
      <c r="H211" s="9"/>
      <c r="I211" s="9"/>
      <c r="J211" s="9"/>
      <c r="K211" s="1"/>
    </row>
    <row r="212" spans="1:11" ht="90.45" customHeight="1" x14ac:dyDescent="0.3">
      <c r="A212" s="9"/>
      <c r="B212" s="215" t="s">
        <v>262</v>
      </c>
      <c r="C212" s="215"/>
      <c r="D212" s="215"/>
      <c r="E212" s="215"/>
      <c r="F212" s="215"/>
      <c r="G212" s="215"/>
      <c r="H212" s="215"/>
      <c r="I212" s="215"/>
      <c r="J212" s="215"/>
      <c r="K212" s="1"/>
    </row>
    <row r="213" spans="1:11" ht="30" customHeight="1" x14ac:dyDescent="0.3">
      <c r="A213" s="9"/>
      <c r="B213" s="215"/>
      <c r="C213" s="215"/>
      <c r="D213" s="215"/>
      <c r="E213" s="215"/>
      <c r="F213" s="215"/>
      <c r="G213" s="215"/>
      <c r="H213" s="215"/>
      <c r="I213" s="215"/>
      <c r="J213" s="215"/>
      <c r="K213" s="1"/>
    </row>
    <row r="214" spans="1:11" x14ac:dyDescent="0.3">
      <c r="A214" s="9"/>
      <c r="B214" s="215"/>
      <c r="C214" s="215"/>
      <c r="D214" s="215"/>
      <c r="E214" s="215"/>
      <c r="F214" s="215"/>
      <c r="G214" s="215"/>
      <c r="H214" s="215"/>
      <c r="I214" s="215"/>
      <c r="J214" s="215"/>
      <c r="K214" s="1"/>
    </row>
    <row r="215" spans="1:11" x14ac:dyDescent="0.3">
      <c r="A215" s="9"/>
      <c r="B215" s="215"/>
      <c r="C215" s="215"/>
      <c r="D215" s="215"/>
      <c r="E215" s="215"/>
      <c r="F215" s="215"/>
      <c r="G215" s="215"/>
      <c r="H215" s="215"/>
      <c r="I215" s="215"/>
      <c r="J215" s="215"/>
      <c r="K215" s="1"/>
    </row>
    <row r="216" spans="1:11" x14ac:dyDescent="0.3">
      <c r="A216" s="9"/>
      <c r="B216" s="215"/>
      <c r="C216" s="215"/>
      <c r="D216" s="215"/>
      <c r="E216" s="215"/>
      <c r="F216" s="215"/>
      <c r="G216" s="215"/>
      <c r="H216" s="215"/>
      <c r="I216" s="215"/>
      <c r="J216" s="215"/>
      <c r="K216" s="1"/>
    </row>
    <row r="217" spans="1:11" x14ac:dyDescent="0.3">
      <c r="A217" s="9"/>
      <c r="B217" s="215"/>
      <c r="C217" s="215"/>
      <c r="D217" s="215"/>
      <c r="E217" s="215"/>
      <c r="F217" s="215"/>
      <c r="G217" s="215"/>
      <c r="H217" s="215"/>
      <c r="I217" s="215"/>
      <c r="J217" s="215"/>
      <c r="K217" s="1"/>
    </row>
    <row r="218" spans="1:11" x14ac:dyDescent="0.3">
      <c r="A218" s="9"/>
      <c r="B218" s="215"/>
      <c r="C218" s="215"/>
      <c r="D218" s="215"/>
      <c r="E218" s="215"/>
      <c r="F218" s="215"/>
      <c r="G218" s="215"/>
      <c r="H218" s="215"/>
      <c r="I218" s="215"/>
      <c r="J218" s="215"/>
      <c r="K218" s="1"/>
    </row>
    <row r="219" spans="1:11" x14ac:dyDescent="0.3">
      <c r="A219" s="9"/>
      <c r="B219" s="215"/>
      <c r="C219" s="215"/>
      <c r="D219" s="215"/>
      <c r="E219" s="215"/>
      <c r="F219" s="215"/>
      <c r="G219" s="215"/>
      <c r="H219" s="215"/>
      <c r="I219" s="215"/>
      <c r="J219" s="215"/>
      <c r="K219" s="1"/>
    </row>
    <row r="220" spans="1:11" x14ac:dyDescent="0.3">
      <c r="A220" s="9"/>
      <c r="B220" s="215"/>
      <c r="C220" s="215"/>
      <c r="D220" s="215"/>
      <c r="E220" s="215"/>
      <c r="F220" s="215"/>
      <c r="G220" s="215"/>
      <c r="H220" s="215"/>
      <c r="I220" s="215"/>
      <c r="J220" s="215"/>
      <c r="K220" s="1"/>
    </row>
    <row r="221" spans="1:11" x14ac:dyDescent="0.3">
      <c r="A221" s="9"/>
      <c r="B221" s="9"/>
      <c r="C221" s="9"/>
      <c r="D221" s="9"/>
      <c r="E221" s="9"/>
      <c r="F221" s="9"/>
      <c r="G221" s="9"/>
      <c r="H221" s="9"/>
      <c r="I221" s="9"/>
      <c r="J221" s="9"/>
      <c r="K221" s="1"/>
    </row>
    <row r="222" spans="1:11" x14ac:dyDescent="0.3">
      <c r="A222" s="9"/>
      <c r="B222" s="73" t="s">
        <v>136</v>
      </c>
      <c r="C222" s="9"/>
      <c r="D222" s="9"/>
      <c r="E222" s="9"/>
      <c r="F222" s="9"/>
      <c r="G222" s="9"/>
      <c r="H222" s="9"/>
      <c r="I222" s="9"/>
      <c r="J222" s="9"/>
      <c r="K222" s="1"/>
    </row>
    <row r="223" spans="1:11" ht="16.2" customHeight="1" x14ac:dyDescent="0.3">
      <c r="A223" s="9"/>
      <c r="B223" s="192" t="s">
        <v>253</v>
      </c>
      <c r="C223" s="265"/>
      <c r="D223" s="265"/>
      <c r="E223" s="265"/>
      <c r="F223" s="265"/>
      <c r="G223" s="265"/>
      <c r="H223" s="265"/>
      <c r="I223" s="265"/>
      <c r="J223" s="266"/>
      <c r="K223" s="1"/>
    </row>
    <row r="224" spans="1:11" ht="16.2" customHeight="1" x14ac:dyDescent="0.3">
      <c r="A224" s="9"/>
      <c r="B224" s="195"/>
      <c r="C224" s="267"/>
      <c r="D224" s="267"/>
      <c r="E224" s="267"/>
      <c r="F224" s="267"/>
      <c r="G224" s="267"/>
      <c r="H224" s="267"/>
      <c r="I224" s="267"/>
      <c r="J224" s="268"/>
      <c r="K224" s="1"/>
    </row>
    <row r="225" spans="1:11" ht="16.2" customHeight="1" x14ac:dyDescent="0.3">
      <c r="A225" s="9"/>
      <c r="B225" s="195"/>
      <c r="C225" s="267"/>
      <c r="D225" s="267"/>
      <c r="E225" s="267"/>
      <c r="F225" s="267"/>
      <c r="G225" s="267"/>
      <c r="H225" s="267"/>
      <c r="I225" s="267"/>
      <c r="J225" s="268"/>
      <c r="K225" s="1"/>
    </row>
    <row r="226" spans="1:11" ht="16.2" customHeight="1" x14ac:dyDescent="0.3">
      <c r="A226" s="9"/>
      <c r="B226" s="195"/>
      <c r="C226" s="267"/>
      <c r="D226" s="267"/>
      <c r="E226" s="267"/>
      <c r="F226" s="267"/>
      <c r="G226" s="267"/>
      <c r="H226" s="267"/>
      <c r="I226" s="267"/>
      <c r="J226" s="268"/>
      <c r="K226" s="1"/>
    </row>
    <row r="227" spans="1:11" ht="16.2" customHeight="1" x14ac:dyDescent="0.3">
      <c r="A227" s="9"/>
      <c r="B227" s="195"/>
      <c r="C227" s="267"/>
      <c r="D227" s="267"/>
      <c r="E227" s="267"/>
      <c r="F227" s="267"/>
      <c r="G227" s="267"/>
      <c r="H227" s="267"/>
      <c r="I227" s="267"/>
      <c r="J227" s="268"/>
      <c r="K227" s="1"/>
    </row>
    <row r="228" spans="1:11" ht="21.6" customHeight="1" x14ac:dyDescent="0.3">
      <c r="A228" s="9"/>
      <c r="B228" s="195"/>
      <c r="C228" s="267"/>
      <c r="D228" s="267"/>
      <c r="E228" s="267"/>
      <c r="F228" s="267"/>
      <c r="G228" s="267"/>
      <c r="H228" s="267"/>
      <c r="I228" s="267"/>
      <c r="J228" s="268"/>
      <c r="K228" s="1"/>
    </row>
    <row r="229" spans="1:11" ht="16.2" customHeight="1" x14ac:dyDescent="0.3">
      <c r="A229" s="9"/>
      <c r="B229" s="269"/>
      <c r="C229" s="270"/>
      <c r="D229" s="270"/>
      <c r="E229" s="270"/>
      <c r="F229" s="270"/>
      <c r="G229" s="270"/>
      <c r="H229" s="270"/>
      <c r="I229" s="270"/>
      <c r="J229" s="271"/>
      <c r="K229" s="1"/>
    </row>
    <row r="230" spans="1:11" ht="7.95" customHeight="1" x14ac:dyDescent="0.3">
      <c r="A230" s="9"/>
      <c r="B230" s="9"/>
      <c r="C230" s="9"/>
      <c r="D230" s="9"/>
      <c r="E230" s="9"/>
      <c r="F230" s="9"/>
      <c r="G230" s="9"/>
      <c r="H230" s="9"/>
      <c r="I230" s="9"/>
      <c r="J230" s="9"/>
      <c r="K230" s="1"/>
    </row>
    <row r="231" spans="1:11" x14ac:dyDescent="0.3">
      <c r="A231" s="9"/>
      <c r="B231" s="72" t="s">
        <v>137</v>
      </c>
      <c r="C231" s="9"/>
      <c r="D231" s="9"/>
      <c r="E231" s="9"/>
      <c r="F231" s="9"/>
      <c r="G231" s="9"/>
      <c r="H231" s="9"/>
      <c r="I231" s="9"/>
      <c r="J231" s="9"/>
      <c r="K231" s="1"/>
    </row>
    <row r="232" spans="1:11" x14ac:dyDescent="0.3">
      <c r="A232" s="9"/>
      <c r="B232" s="212" t="s">
        <v>151</v>
      </c>
      <c r="C232" s="212"/>
      <c r="D232" s="212"/>
      <c r="E232" s="212"/>
      <c r="F232" s="212"/>
      <c r="G232" s="212"/>
      <c r="H232" s="212"/>
      <c r="I232" s="212"/>
      <c r="J232" s="212"/>
      <c r="K232" s="1"/>
    </row>
    <row r="233" spans="1:11" x14ac:dyDescent="0.3">
      <c r="A233" s="9"/>
      <c r="B233" s="212"/>
      <c r="C233" s="212"/>
      <c r="D233" s="212"/>
      <c r="E233" s="212"/>
      <c r="F233" s="212"/>
      <c r="G233" s="212"/>
      <c r="H233" s="212"/>
      <c r="I233" s="212"/>
      <c r="J233" s="212"/>
      <c r="K233" s="1"/>
    </row>
    <row r="234" spans="1:11" x14ac:dyDescent="0.3">
      <c r="A234" s="9"/>
      <c r="B234" s="212"/>
      <c r="C234" s="212"/>
      <c r="D234" s="212"/>
      <c r="E234" s="212"/>
      <c r="F234" s="212"/>
      <c r="G234" s="212"/>
      <c r="H234" s="212"/>
      <c r="I234" s="212"/>
      <c r="J234" s="212"/>
      <c r="K234" s="1"/>
    </row>
    <row r="235" spans="1:11" x14ac:dyDescent="0.3">
      <c r="A235" s="9"/>
      <c r="B235" s="213"/>
      <c r="C235" s="213"/>
      <c r="D235" s="213"/>
      <c r="E235" s="213"/>
      <c r="F235" s="213"/>
      <c r="G235" s="213"/>
      <c r="H235" s="213"/>
      <c r="I235" s="213"/>
      <c r="J235" s="213"/>
      <c r="K235" s="1"/>
    </row>
    <row r="236" spans="1:11" x14ac:dyDescent="0.3">
      <c r="A236" s="9"/>
      <c r="B236" s="294" t="s">
        <v>254</v>
      </c>
      <c r="C236" s="295"/>
      <c r="D236" s="295"/>
      <c r="E236" s="295"/>
      <c r="F236" s="295"/>
      <c r="G236" s="295"/>
      <c r="H236" s="295"/>
      <c r="I236" s="295"/>
      <c r="J236" s="295"/>
      <c r="K236" s="1"/>
    </row>
    <row r="237" spans="1:11" x14ac:dyDescent="0.3">
      <c r="A237" s="9"/>
      <c r="B237" s="295"/>
      <c r="C237" s="295"/>
      <c r="D237" s="295"/>
      <c r="E237" s="295"/>
      <c r="F237" s="295"/>
      <c r="G237" s="295"/>
      <c r="H237" s="295"/>
      <c r="I237" s="295"/>
      <c r="J237" s="295"/>
      <c r="K237" s="1"/>
    </row>
    <row r="238" spans="1:11" x14ac:dyDescent="0.3">
      <c r="A238" s="9"/>
      <c r="B238" s="295"/>
      <c r="C238" s="295"/>
      <c r="D238" s="295"/>
      <c r="E238" s="295"/>
      <c r="F238" s="295"/>
      <c r="G238" s="295"/>
      <c r="H238" s="295"/>
      <c r="I238" s="295"/>
      <c r="J238" s="295"/>
      <c r="K238" s="1"/>
    </row>
    <row r="239" spans="1:11" x14ac:dyDescent="0.3">
      <c r="A239" s="9"/>
      <c r="B239" s="295"/>
      <c r="C239" s="295"/>
      <c r="D239" s="295"/>
      <c r="E239" s="295"/>
      <c r="F239" s="295"/>
      <c r="G239" s="295"/>
      <c r="H239" s="295"/>
      <c r="I239" s="295"/>
      <c r="J239" s="295"/>
      <c r="K239" s="1"/>
    </row>
    <row r="240" spans="1:11" x14ac:dyDescent="0.3">
      <c r="A240" s="9"/>
      <c r="B240" s="295"/>
      <c r="C240" s="295"/>
      <c r="D240" s="295"/>
      <c r="E240" s="295"/>
      <c r="F240" s="295"/>
      <c r="G240" s="295"/>
      <c r="H240" s="295"/>
      <c r="I240" s="295"/>
      <c r="J240" s="295"/>
      <c r="K240" s="1"/>
    </row>
    <row r="241" spans="1:11" x14ac:dyDescent="0.3">
      <c r="A241" s="9"/>
      <c r="B241" s="295"/>
      <c r="C241" s="295"/>
      <c r="D241" s="295"/>
      <c r="E241" s="295"/>
      <c r="F241" s="295"/>
      <c r="G241" s="295"/>
      <c r="H241" s="295"/>
      <c r="I241" s="295"/>
      <c r="J241" s="295"/>
      <c r="K241" s="1"/>
    </row>
    <row r="242" spans="1:11" x14ac:dyDescent="0.3">
      <c r="A242" s="9"/>
      <c r="B242" s="295"/>
      <c r="C242" s="295"/>
      <c r="D242" s="295"/>
      <c r="E242" s="295"/>
      <c r="F242" s="295"/>
      <c r="G242" s="295"/>
      <c r="H242" s="295"/>
      <c r="I242" s="295"/>
      <c r="J242" s="295"/>
      <c r="K242" s="1"/>
    </row>
    <row r="243" spans="1:11" x14ac:dyDescent="0.3">
      <c r="A243" s="9"/>
      <c r="B243" s="295"/>
      <c r="C243" s="295"/>
      <c r="D243" s="295"/>
      <c r="E243" s="295"/>
      <c r="F243" s="295"/>
      <c r="G243" s="295"/>
      <c r="H243" s="295"/>
      <c r="I243" s="295"/>
      <c r="J243" s="295"/>
      <c r="K243" s="1"/>
    </row>
    <row r="244" spans="1:11" x14ac:dyDescent="0.3">
      <c r="A244" s="9"/>
      <c r="B244" s="295"/>
      <c r="C244" s="295"/>
      <c r="D244" s="295"/>
      <c r="E244" s="295"/>
      <c r="F244" s="295"/>
      <c r="G244" s="295"/>
      <c r="H244" s="295"/>
      <c r="I244" s="295"/>
      <c r="J244" s="295"/>
      <c r="K244" s="1"/>
    </row>
    <row r="245" spans="1:11" x14ac:dyDescent="0.3">
      <c r="A245" s="9"/>
      <c r="B245" s="295"/>
      <c r="C245" s="295"/>
      <c r="D245" s="295"/>
      <c r="E245" s="295"/>
      <c r="F245" s="295"/>
      <c r="G245" s="295"/>
      <c r="H245" s="295"/>
      <c r="I245" s="295"/>
      <c r="J245" s="295"/>
      <c r="K245" s="1"/>
    </row>
    <row r="246" spans="1:11" x14ac:dyDescent="0.3">
      <c r="A246" s="9"/>
      <c r="B246" s="295"/>
      <c r="C246" s="295"/>
      <c r="D246" s="295"/>
      <c r="E246" s="295"/>
      <c r="F246" s="295"/>
      <c r="G246" s="295"/>
      <c r="H246" s="295"/>
      <c r="I246" s="295"/>
      <c r="J246" s="295"/>
      <c r="K246" s="1"/>
    </row>
    <row r="247" spans="1:11" x14ac:dyDescent="0.3">
      <c r="A247" s="9"/>
      <c r="B247" s="62"/>
      <c r="C247" s="62"/>
      <c r="D247" s="62"/>
      <c r="E247" s="62"/>
      <c r="F247" s="62"/>
      <c r="G247" s="62"/>
      <c r="H247" s="62"/>
      <c r="I247" s="62"/>
      <c r="J247" s="62"/>
      <c r="K247" s="1"/>
    </row>
    <row r="248" spans="1:11" x14ac:dyDescent="0.3">
      <c r="A248" s="9"/>
      <c r="B248" s="72" t="s">
        <v>150</v>
      </c>
      <c r="C248" s="9"/>
      <c r="D248" s="9"/>
      <c r="E248" s="9"/>
      <c r="F248" s="9"/>
      <c r="G248" s="9"/>
      <c r="H248" s="9"/>
      <c r="I248" s="9"/>
      <c r="J248" s="9"/>
      <c r="K248" s="1"/>
    </row>
    <row r="249" spans="1:11" x14ac:dyDescent="0.3">
      <c r="A249" s="9"/>
      <c r="B249" s="212" t="s">
        <v>231</v>
      </c>
      <c r="C249" s="212"/>
      <c r="D249" s="212"/>
      <c r="E249" s="212"/>
      <c r="F249" s="212"/>
      <c r="G249" s="212"/>
      <c r="H249" s="212"/>
      <c r="I249" s="212"/>
      <c r="J249" s="212"/>
      <c r="K249" s="1"/>
    </row>
    <row r="250" spans="1:11" x14ac:dyDescent="0.3">
      <c r="A250" s="9"/>
      <c r="B250" s="212"/>
      <c r="C250" s="212"/>
      <c r="D250" s="212"/>
      <c r="E250" s="212"/>
      <c r="F250" s="212"/>
      <c r="G250" s="212"/>
      <c r="H250" s="212"/>
      <c r="I250" s="212"/>
      <c r="J250" s="212"/>
      <c r="K250" s="1"/>
    </row>
    <row r="251" spans="1:11" x14ac:dyDescent="0.3">
      <c r="A251" s="9"/>
      <c r="B251" s="212"/>
      <c r="C251" s="212"/>
      <c r="D251" s="212"/>
      <c r="E251" s="212"/>
      <c r="F251" s="212"/>
      <c r="G251" s="212"/>
      <c r="H251" s="212"/>
      <c r="I251" s="212"/>
      <c r="J251" s="212"/>
      <c r="K251" s="1"/>
    </row>
    <row r="252" spans="1:11" x14ac:dyDescent="0.3">
      <c r="A252" s="9"/>
      <c r="B252" s="212"/>
      <c r="C252" s="212"/>
      <c r="D252" s="212"/>
      <c r="E252" s="212"/>
      <c r="F252" s="212"/>
      <c r="G252" s="212"/>
      <c r="H252" s="212"/>
      <c r="I252" s="212"/>
      <c r="J252" s="212"/>
      <c r="K252" s="1"/>
    </row>
    <row r="253" spans="1:11" x14ac:dyDescent="0.3">
      <c r="A253" s="9"/>
      <c r="B253" s="212"/>
      <c r="C253" s="212"/>
      <c r="D253" s="212"/>
      <c r="E253" s="212"/>
      <c r="F253" s="212"/>
      <c r="G253" s="212"/>
      <c r="H253" s="212"/>
      <c r="I253" s="212"/>
      <c r="J253" s="212"/>
      <c r="K253" s="1"/>
    </row>
    <row r="254" spans="1:11" x14ac:dyDescent="0.3">
      <c r="A254" s="9"/>
      <c r="B254" s="213"/>
      <c r="C254" s="213"/>
      <c r="D254" s="213"/>
      <c r="E254" s="213"/>
      <c r="F254" s="213"/>
      <c r="G254" s="213"/>
      <c r="H254" s="213"/>
      <c r="I254" s="213"/>
      <c r="J254" s="213"/>
      <c r="K254" s="1"/>
    </row>
    <row r="255" spans="1:11" x14ac:dyDescent="0.3">
      <c r="A255" s="9"/>
      <c r="B255" s="215" t="s">
        <v>255</v>
      </c>
      <c r="C255" s="215"/>
      <c r="D255" s="215"/>
      <c r="E255" s="215"/>
      <c r="F255" s="215"/>
      <c r="G255" s="215"/>
      <c r="H255" s="215"/>
      <c r="I255" s="215"/>
      <c r="J255" s="215"/>
      <c r="K255" s="1"/>
    </row>
    <row r="256" spans="1:11" x14ac:dyDescent="0.3">
      <c r="A256" s="9"/>
      <c r="B256" s="215"/>
      <c r="C256" s="215"/>
      <c r="D256" s="215"/>
      <c r="E256" s="215"/>
      <c r="F256" s="215"/>
      <c r="G256" s="215"/>
      <c r="H256" s="215"/>
      <c r="I256" s="215"/>
      <c r="J256" s="215"/>
      <c r="K256" s="1"/>
    </row>
    <row r="257" spans="1:11" x14ac:dyDescent="0.3">
      <c r="A257" s="9"/>
      <c r="B257" s="215"/>
      <c r="C257" s="215"/>
      <c r="D257" s="215"/>
      <c r="E257" s="215"/>
      <c r="F257" s="215"/>
      <c r="G257" s="215"/>
      <c r="H257" s="215"/>
      <c r="I257" s="215"/>
      <c r="J257" s="215"/>
      <c r="K257" s="1"/>
    </row>
    <row r="258" spans="1:11" x14ac:dyDescent="0.3">
      <c r="A258" s="9"/>
      <c r="B258" s="215"/>
      <c r="C258" s="215"/>
      <c r="D258" s="215"/>
      <c r="E258" s="215"/>
      <c r="F258" s="215"/>
      <c r="G258" s="215"/>
      <c r="H258" s="215"/>
      <c r="I258" s="215"/>
      <c r="J258" s="215"/>
      <c r="K258" s="1"/>
    </row>
    <row r="259" spans="1:11" x14ac:dyDescent="0.3">
      <c r="A259" s="9"/>
      <c r="B259" s="215"/>
      <c r="C259" s="215"/>
      <c r="D259" s="215"/>
      <c r="E259" s="215"/>
      <c r="F259" s="215"/>
      <c r="G259" s="215"/>
      <c r="H259" s="215"/>
      <c r="I259" s="215"/>
      <c r="J259" s="215"/>
      <c r="K259" s="1"/>
    </row>
    <row r="260" spans="1:11" x14ac:dyDescent="0.3">
      <c r="A260" s="9"/>
      <c r="B260" s="215"/>
      <c r="C260" s="215"/>
      <c r="D260" s="215"/>
      <c r="E260" s="215"/>
      <c r="F260" s="215"/>
      <c r="G260" s="215"/>
      <c r="H260" s="215"/>
      <c r="I260" s="215"/>
      <c r="J260" s="215"/>
      <c r="K260" s="1"/>
    </row>
    <row r="261" spans="1:11" x14ac:dyDescent="0.3">
      <c r="A261" s="9"/>
      <c r="B261" s="215"/>
      <c r="C261" s="215"/>
      <c r="D261" s="215"/>
      <c r="E261" s="215"/>
      <c r="F261" s="215"/>
      <c r="G261" s="215"/>
      <c r="H261" s="215"/>
      <c r="I261" s="215"/>
      <c r="J261" s="215"/>
      <c r="K261" s="1"/>
    </row>
    <row r="262" spans="1:11" x14ac:dyDescent="0.3">
      <c r="A262" s="9"/>
      <c r="B262" s="215"/>
      <c r="C262" s="215"/>
      <c r="D262" s="215"/>
      <c r="E262" s="215"/>
      <c r="F262" s="215"/>
      <c r="G262" s="215"/>
      <c r="H262" s="215"/>
      <c r="I262" s="215"/>
      <c r="J262" s="215"/>
      <c r="K262" s="1"/>
    </row>
    <row r="263" spans="1:11" x14ac:dyDescent="0.3">
      <c r="A263" s="9"/>
      <c r="B263" s="215"/>
      <c r="C263" s="215"/>
      <c r="D263" s="215"/>
      <c r="E263" s="215"/>
      <c r="F263" s="215"/>
      <c r="G263" s="215"/>
      <c r="H263" s="215"/>
      <c r="I263" s="215"/>
      <c r="J263" s="215"/>
      <c r="K263" s="1"/>
    </row>
    <row r="264" spans="1:11" x14ac:dyDescent="0.3">
      <c r="A264" s="9"/>
      <c r="B264" s="215"/>
      <c r="C264" s="215"/>
      <c r="D264" s="215"/>
      <c r="E264" s="215"/>
      <c r="F264" s="215"/>
      <c r="G264" s="215"/>
      <c r="H264" s="215"/>
      <c r="I264" s="215"/>
      <c r="J264" s="215"/>
      <c r="K264" s="1"/>
    </row>
    <row r="265" spans="1:11" x14ac:dyDescent="0.3">
      <c r="A265" s="9"/>
      <c r="B265" s="215"/>
      <c r="C265" s="215"/>
      <c r="D265" s="215"/>
      <c r="E265" s="215"/>
      <c r="F265" s="215"/>
      <c r="G265" s="215"/>
      <c r="H265" s="215"/>
      <c r="I265" s="215"/>
      <c r="J265" s="215"/>
      <c r="K265" s="1"/>
    </row>
    <row r="266" spans="1:11" x14ac:dyDescent="0.3">
      <c r="A266" s="9"/>
      <c r="B266" s="215"/>
      <c r="C266" s="215"/>
      <c r="D266" s="215"/>
      <c r="E266" s="215"/>
      <c r="F266" s="215"/>
      <c r="G266" s="215"/>
      <c r="H266" s="215"/>
      <c r="I266" s="215"/>
      <c r="J266" s="215"/>
      <c r="K266" s="1"/>
    </row>
    <row r="267" spans="1:11" x14ac:dyDescent="0.3">
      <c r="A267" s="9"/>
      <c r="B267" s="215"/>
      <c r="C267" s="215"/>
      <c r="D267" s="215"/>
      <c r="E267" s="215"/>
      <c r="F267" s="215"/>
      <c r="G267" s="215"/>
      <c r="H267" s="215"/>
      <c r="I267" s="215"/>
      <c r="J267" s="215"/>
      <c r="K267" s="1"/>
    </row>
    <row r="268" spans="1:11" x14ac:dyDescent="0.3">
      <c r="A268" s="9"/>
      <c r="B268" s="215"/>
      <c r="C268" s="215"/>
      <c r="D268" s="215"/>
      <c r="E268" s="215"/>
      <c r="F268" s="215"/>
      <c r="G268" s="215"/>
      <c r="H268" s="215"/>
      <c r="I268" s="215"/>
      <c r="J268" s="215"/>
      <c r="K268" s="1"/>
    </row>
    <row r="269" spans="1:11" x14ac:dyDescent="0.3">
      <c r="A269" s="9"/>
      <c r="B269" s="215"/>
      <c r="C269" s="215"/>
      <c r="D269" s="215"/>
      <c r="E269" s="215"/>
      <c r="F269" s="215"/>
      <c r="G269" s="215"/>
      <c r="H269" s="215"/>
      <c r="I269" s="215"/>
      <c r="J269" s="215"/>
      <c r="K269" s="1"/>
    </row>
    <row r="270" spans="1:11" s="9" customFormat="1" x14ac:dyDescent="0.3">
      <c r="B270" s="62"/>
      <c r="C270" s="62"/>
      <c r="D270" s="62"/>
      <c r="E270" s="62"/>
      <c r="F270" s="62"/>
      <c r="G270" s="62"/>
      <c r="H270" s="62"/>
      <c r="I270" s="62"/>
      <c r="J270" s="62"/>
    </row>
    <row r="271" spans="1:11" s="9" customFormat="1" x14ac:dyDescent="0.3">
      <c r="B271" s="73" t="s">
        <v>138</v>
      </c>
      <c r="C271" s="53"/>
      <c r="D271" s="53"/>
      <c r="E271" s="53"/>
      <c r="F271" s="53"/>
      <c r="G271" s="53"/>
      <c r="H271" s="53"/>
      <c r="I271" s="53"/>
      <c r="J271" s="53"/>
      <c r="K271" s="1"/>
    </row>
    <row r="272" spans="1:11" s="9" customFormat="1" ht="13.95" customHeight="1" x14ac:dyDescent="0.3">
      <c r="B272" s="283" t="s">
        <v>142</v>
      </c>
      <c r="C272" s="284"/>
      <c r="D272" s="284"/>
      <c r="E272" s="284"/>
      <c r="F272" s="284"/>
      <c r="G272" s="284"/>
      <c r="H272" s="284"/>
      <c r="I272" s="284"/>
      <c r="J272" s="285"/>
      <c r="K272" s="1"/>
    </row>
    <row r="273" spans="1:11" s="9" customFormat="1" ht="13.95" customHeight="1" x14ac:dyDescent="0.3">
      <c r="B273" s="286"/>
      <c r="C273" s="287"/>
      <c r="D273" s="287"/>
      <c r="E273" s="287"/>
      <c r="F273" s="287"/>
      <c r="G273" s="287"/>
      <c r="H273" s="287"/>
      <c r="I273" s="287"/>
      <c r="J273" s="288"/>
      <c r="K273" s="1"/>
    </row>
    <row r="274" spans="1:11" s="9" customFormat="1" ht="13.95" customHeight="1" x14ac:dyDescent="0.3">
      <c r="B274" s="286"/>
      <c r="C274" s="287"/>
      <c r="D274" s="287"/>
      <c r="E274" s="287"/>
      <c r="F274" s="287"/>
      <c r="G274" s="287"/>
      <c r="H274" s="287"/>
      <c r="I274" s="287"/>
      <c r="J274" s="288"/>
      <c r="K274" s="1"/>
    </row>
    <row r="275" spans="1:11" s="9" customFormat="1" ht="13.95" customHeight="1" x14ac:dyDescent="0.3">
      <c r="B275" s="286"/>
      <c r="C275" s="287"/>
      <c r="D275" s="287"/>
      <c r="E275" s="287"/>
      <c r="F275" s="287"/>
      <c r="G275" s="287"/>
      <c r="H275" s="287"/>
      <c r="I275" s="287"/>
      <c r="J275" s="288"/>
      <c r="K275" s="1"/>
    </row>
    <row r="276" spans="1:11" s="9" customFormat="1" ht="13.95" customHeight="1" x14ac:dyDescent="0.3">
      <c r="B276" s="286"/>
      <c r="C276" s="287"/>
      <c r="D276" s="287"/>
      <c r="E276" s="287"/>
      <c r="F276" s="287"/>
      <c r="G276" s="287"/>
      <c r="H276" s="287"/>
      <c r="I276" s="287"/>
      <c r="J276" s="288"/>
      <c r="K276" s="1"/>
    </row>
    <row r="277" spans="1:11" s="9" customFormat="1" ht="13.95" customHeight="1" x14ac:dyDescent="0.3">
      <c r="B277" s="286"/>
      <c r="C277" s="287"/>
      <c r="D277" s="287"/>
      <c r="E277" s="287"/>
      <c r="F277" s="287"/>
      <c r="G277" s="287"/>
      <c r="H277" s="287"/>
      <c r="I277" s="287"/>
      <c r="J277" s="288"/>
      <c r="K277" s="1"/>
    </row>
    <row r="278" spans="1:11" s="9" customFormat="1" ht="13.95" customHeight="1" x14ac:dyDescent="0.3">
      <c r="B278" s="286"/>
      <c r="C278" s="287"/>
      <c r="D278" s="287"/>
      <c r="E278" s="287"/>
      <c r="F278" s="287"/>
      <c r="G278" s="287"/>
      <c r="H278" s="287"/>
      <c r="I278" s="287"/>
      <c r="J278" s="288"/>
      <c r="K278" s="1"/>
    </row>
    <row r="279" spans="1:11" s="9" customFormat="1" ht="13.95" customHeight="1" x14ac:dyDescent="0.3">
      <c r="B279" s="286"/>
      <c r="C279" s="287"/>
      <c r="D279" s="287"/>
      <c r="E279" s="287"/>
      <c r="F279" s="287"/>
      <c r="G279" s="287"/>
      <c r="H279" s="287"/>
      <c r="I279" s="287"/>
      <c r="J279" s="288"/>
      <c r="K279" s="1"/>
    </row>
    <row r="280" spans="1:11" s="9" customFormat="1" ht="13.95" customHeight="1" x14ac:dyDescent="0.3">
      <c r="B280" s="286"/>
      <c r="C280" s="287"/>
      <c r="D280" s="287"/>
      <c r="E280" s="287"/>
      <c r="F280" s="287"/>
      <c r="G280" s="287"/>
      <c r="H280" s="287"/>
      <c r="I280" s="287"/>
      <c r="J280" s="288"/>
      <c r="K280" s="1"/>
    </row>
    <row r="281" spans="1:11" s="9" customFormat="1" ht="13.95" customHeight="1" x14ac:dyDescent="0.3">
      <c r="B281" s="286"/>
      <c r="C281" s="287"/>
      <c r="D281" s="287"/>
      <c r="E281" s="287"/>
      <c r="F281" s="287"/>
      <c r="G281" s="287"/>
      <c r="H281" s="287"/>
      <c r="I281" s="287"/>
      <c r="J281" s="288"/>
      <c r="K281" s="1"/>
    </row>
    <row r="282" spans="1:11" s="9" customFormat="1" ht="27.45" customHeight="1" x14ac:dyDescent="0.3">
      <c r="B282" s="289"/>
      <c r="C282" s="290"/>
      <c r="D282" s="290"/>
      <c r="E282" s="290"/>
      <c r="F282" s="290"/>
      <c r="G282" s="290"/>
      <c r="H282" s="290"/>
      <c r="I282" s="290"/>
      <c r="J282" s="291"/>
      <c r="K282" s="1"/>
    </row>
    <row r="283" spans="1:11" x14ac:dyDescent="0.3">
      <c r="A283" s="9"/>
      <c r="B283" s="115" t="s">
        <v>141</v>
      </c>
      <c r="C283" s="9"/>
      <c r="D283" s="9"/>
      <c r="E283" s="9"/>
      <c r="F283" s="9"/>
      <c r="G283" s="9"/>
      <c r="H283" s="9"/>
      <c r="I283" s="9"/>
      <c r="J283" s="9"/>
      <c r="K283" s="1"/>
    </row>
    <row r="284" spans="1:11" x14ac:dyDescent="0.3">
      <c r="A284" s="9"/>
      <c r="B284" s="214" t="s">
        <v>263</v>
      </c>
      <c r="C284" s="215"/>
      <c r="D284" s="215"/>
      <c r="E284" s="215"/>
      <c r="F284" s="215"/>
      <c r="G284" s="215"/>
      <c r="H284" s="215"/>
      <c r="I284" s="215"/>
      <c r="J284" s="215"/>
      <c r="K284" s="1"/>
    </row>
    <row r="285" spans="1:11" x14ac:dyDescent="0.3">
      <c r="A285" s="9"/>
      <c r="B285" s="214"/>
      <c r="C285" s="215"/>
      <c r="D285" s="215"/>
      <c r="E285" s="215"/>
      <c r="F285" s="215"/>
      <c r="G285" s="215"/>
      <c r="H285" s="215"/>
      <c r="I285" s="215"/>
      <c r="J285" s="215"/>
      <c r="K285" s="1"/>
    </row>
    <row r="286" spans="1:11" x14ac:dyDescent="0.3">
      <c r="A286" s="9"/>
      <c r="B286" s="214"/>
      <c r="C286" s="215"/>
      <c r="D286" s="215"/>
      <c r="E286" s="215"/>
      <c r="F286" s="215"/>
      <c r="G286" s="215"/>
      <c r="H286" s="215"/>
      <c r="I286" s="215"/>
      <c r="J286" s="215"/>
      <c r="K286" s="1"/>
    </row>
    <row r="287" spans="1:11" x14ac:dyDescent="0.3">
      <c r="A287" s="9"/>
      <c r="B287" s="214"/>
      <c r="C287" s="215"/>
      <c r="D287" s="215"/>
      <c r="E287" s="215"/>
      <c r="F287" s="215"/>
      <c r="G287" s="215"/>
      <c r="H287" s="215"/>
      <c r="I287" s="215"/>
      <c r="J287" s="215"/>
      <c r="K287" s="1"/>
    </row>
    <row r="288" spans="1:11" x14ac:dyDescent="0.3">
      <c r="A288" s="9"/>
      <c r="B288" s="214"/>
      <c r="C288" s="215"/>
      <c r="D288" s="215"/>
      <c r="E288" s="215"/>
      <c r="F288" s="215"/>
      <c r="G288" s="215"/>
      <c r="H288" s="215"/>
      <c r="I288" s="215"/>
      <c r="J288" s="215"/>
      <c r="K288" s="1"/>
    </row>
    <row r="289" spans="1:11" x14ac:dyDescent="0.3">
      <c r="A289" s="9"/>
      <c r="B289" s="215"/>
      <c r="C289" s="215"/>
      <c r="D289" s="215"/>
      <c r="E289" s="215"/>
      <c r="F289" s="215"/>
      <c r="G289" s="215"/>
      <c r="H289" s="215"/>
      <c r="I289" s="215"/>
      <c r="J289" s="215"/>
      <c r="K289" s="1"/>
    </row>
    <row r="290" spans="1:11" x14ac:dyDescent="0.3">
      <c r="A290" s="9"/>
      <c r="B290" s="215"/>
      <c r="C290" s="215"/>
      <c r="D290" s="215"/>
      <c r="E290" s="215"/>
      <c r="F290" s="215"/>
      <c r="G290" s="215"/>
      <c r="H290" s="215"/>
      <c r="I290" s="215"/>
      <c r="J290" s="215"/>
      <c r="K290" s="1"/>
    </row>
    <row r="291" spans="1:11" x14ac:dyDescent="0.3">
      <c r="A291" s="9"/>
      <c r="B291" s="215"/>
      <c r="C291" s="215"/>
      <c r="D291" s="215"/>
      <c r="E291" s="215"/>
      <c r="F291" s="215"/>
      <c r="G291" s="215"/>
      <c r="H291" s="215"/>
      <c r="I291" s="215"/>
      <c r="J291" s="215"/>
      <c r="K291" s="1"/>
    </row>
    <row r="292" spans="1:11" x14ac:dyDescent="0.3">
      <c r="A292" s="9"/>
      <c r="B292" s="215"/>
      <c r="C292" s="215"/>
      <c r="D292" s="215"/>
      <c r="E292" s="215"/>
      <c r="F292" s="215"/>
      <c r="G292" s="215"/>
      <c r="H292" s="215"/>
      <c r="I292" s="215"/>
      <c r="J292" s="215"/>
      <c r="K292" s="1"/>
    </row>
    <row r="293" spans="1:11" x14ac:dyDescent="0.3">
      <c r="A293" s="9"/>
      <c r="B293" s="215"/>
      <c r="C293" s="215"/>
      <c r="D293" s="215"/>
      <c r="E293" s="215"/>
      <c r="F293" s="215"/>
      <c r="G293" s="215"/>
      <c r="H293" s="215"/>
      <c r="I293" s="215"/>
      <c r="J293" s="215"/>
      <c r="K293" s="1"/>
    </row>
    <row r="294" spans="1:11" x14ac:dyDescent="0.3">
      <c r="A294" s="9"/>
      <c r="B294" s="215"/>
      <c r="C294" s="215"/>
      <c r="D294" s="215"/>
      <c r="E294" s="215"/>
      <c r="F294" s="215"/>
      <c r="G294" s="215"/>
      <c r="H294" s="215"/>
      <c r="I294" s="215"/>
      <c r="J294" s="215"/>
      <c r="K294" s="1"/>
    </row>
    <row r="295" spans="1:11" x14ac:dyDescent="0.3">
      <c r="A295" s="9"/>
      <c r="B295" s="215"/>
      <c r="C295" s="215"/>
      <c r="D295" s="215"/>
      <c r="E295" s="215"/>
      <c r="F295" s="215"/>
      <c r="G295" s="215"/>
      <c r="H295" s="215"/>
      <c r="I295" s="215"/>
      <c r="J295" s="215"/>
      <c r="K295" s="1"/>
    </row>
    <row r="296" spans="1:11" x14ac:dyDescent="0.3">
      <c r="A296" s="9"/>
      <c r="B296" s="215"/>
      <c r="C296" s="215"/>
      <c r="D296" s="215"/>
      <c r="E296" s="215"/>
      <c r="F296" s="215"/>
      <c r="G296" s="215"/>
      <c r="H296" s="215"/>
      <c r="I296" s="215"/>
      <c r="J296" s="215"/>
      <c r="K296" s="1"/>
    </row>
    <row r="297" spans="1:11" x14ac:dyDescent="0.3">
      <c r="A297" s="9"/>
      <c r="B297" s="215"/>
      <c r="C297" s="215"/>
      <c r="D297" s="215"/>
      <c r="E297" s="215"/>
      <c r="F297" s="215"/>
      <c r="G297" s="215"/>
      <c r="H297" s="215"/>
      <c r="I297" s="215"/>
      <c r="J297" s="215"/>
      <c r="K297" s="1"/>
    </row>
    <row r="298" spans="1:11" x14ac:dyDescent="0.3">
      <c r="A298" s="9"/>
      <c r="B298" s="215"/>
      <c r="C298" s="215"/>
      <c r="D298" s="215"/>
      <c r="E298" s="215"/>
      <c r="F298" s="215"/>
      <c r="G298" s="215"/>
      <c r="H298" s="215"/>
      <c r="I298" s="215"/>
      <c r="J298" s="215"/>
      <c r="K298" s="1"/>
    </row>
    <row r="299" spans="1:11" x14ac:dyDescent="0.3">
      <c r="A299" s="9"/>
      <c r="B299" s="215"/>
      <c r="C299" s="215"/>
      <c r="D299" s="215"/>
      <c r="E299" s="215"/>
      <c r="F299" s="215"/>
      <c r="G299" s="215"/>
      <c r="H299" s="215"/>
      <c r="I299" s="215"/>
      <c r="J299" s="215"/>
      <c r="K299" s="1"/>
    </row>
    <row r="300" spans="1:11" x14ac:dyDescent="0.3">
      <c r="A300" s="9"/>
      <c r="B300" s="215"/>
      <c r="C300" s="215"/>
      <c r="D300" s="215"/>
      <c r="E300" s="215"/>
      <c r="F300" s="215"/>
      <c r="G300" s="215"/>
      <c r="H300" s="215"/>
      <c r="I300" s="215"/>
      <c r="J300" s="215"/>
      <c r="K300" s="1"/>
    </row>
    <row r="301" spans="1:11" x14ac:dyDescent="0.3">
      <c r="A301" s="9"/>
      <c r="B301" s="215"/>
      <c r="C301" s="215"/>
      <c r="D301" s="215"/>
      <c r="E301" s="215"/>
      <c r="F301" s="215"/>
      <c r="G301" s="215"/>
      <c r="H301" s="215"/>
      <c r="I301" s="215"/>
      <c r="J301" s="215"/>
      <c r="K301" s="1"/>
    </row>
    <row r="302" spans="1:11" x14ac:dyDescent="0.3">
      <c r="A302" s="9"/>
      <c r="B302" s="215"/>
      <c r="C302" s="215"/>
      <c r="D302" s="215"/>
      <c r="E302" s="215"/>
      <c r="F302" s="215"/>
      <c r="G302" s="215"/>
      <c r="H302" s="215"/>
      <c r="I302" s="215"/>
      <c r="J302" s="215"/>
      <c r="K302" s="1"/>
    </row>
    <row r="303" spans="1:11" x14ac:dyDescent="0.3">
      <c r="A303" s="9"/>
      <c r="B303" s="215"/>
      <c r="C303" s="215"/>
      <c r="D303" s="215"/>
      <c r="E303" s="215"/>
      <c r="F303" s="215"/>
      <c r="G303" s="215"/>
      <c r="H303" s="215"/>
      <c r="I303" s="215"/>
      <c r="J303" s="215"/>
      <c r="K303" s="1"/>
    </row>
    <row r="304" spans="1:11" s="9" customFormat="1" ht="13.95" customHeight="1" x14ac:dyDescent="0.3">
      <c r="K304" s="1"/>
    </row>
    <row r="305" spans="1:11" x14ac:dyDescent="0.3">
      <c r="A305" s="9"/>
      <c r="B305" s="73" t="s">
        <v>139</v>
      </c>
      <c r="C305" s="9"/>
      <c r="D305" s="9"/>
      <c r="E305" s="9"/>
      <c r="F305" s="9"/>
      <c r="G305" s="9"/>
      <c r="H305" s="9"/>
      <c r="I305" s="9"/>
      <c r="J305" s="9"/>
      <c r="K305" s="1"/>
    </row>
    <row r="306" spans="1:11" s="9" customFormat="1" ht="14.7" customHeight="1" x14ac:dyDescent="0.3">
      <c r="B306" s="233" t="s">
        <v>256</v>
      </c>
      <c r="C306" s="233"/>
      <c r="D306" s="233"/>
      <c r="E306" s="233"/>
      <c r="F306" s="233"/>
      <c r="G306" s="233"/>
      <c r="H306" s="233"/>
      <c r="I306" s="233"/>
      <c r="J306" s="233"/>
      <c r="K306" s="1"/>
    </row>
    <row r="307" spans="1:11" s="9" customFormat="1" ht="20.399999999999999" customHeight="1" x14ac:dyDescent="0.3">
      <c r="B307" s="233"/>
      <c r="C307" s="233"/>
      <c r="D307" s="233"/>
      <c r="E307" s="233"/>
      <c r="F307" s="233"/>
      <c r="G307" s="233"/>
      <c r="H307" s="233"/>
      <c r="I307" s="233"/>
      <c r="J307" s="233"/>
      <c r="K307" s="1"/>
    </row>
    <row r="308" spans="1:11" s="9" customFormat="1" x14ac:dyDescent="0.3">
      <c r="B308" s="233"/>
      <c r="C308" s="233"/>
      <c r="D308" s="233"/>
      <c r="E308" s="233"/>
      <c r="F308" s="233"/>
      <c r="G308" s="233"/>
      <c r="H308" s="233"/>
      <c r="I308" s="233"/>
      <c r="J308" s="233"/>
      <c r="K308" s="1"/>
    </row>
    <row r="309" spans="1:11" x14ac:dyDescent="0.3">
      <c r="A309" s="9"/>
      <c r="B309" s="231"/>
      <c r="C309" s="301"/>
      <c r="D309" s="301"/>
      <c r="E309" s="301"/>
      <c r="F309" s="301"/>
      <c r="G309" s="301"/>
      <c r="H309" s="301"/>
      <c r="I309" s="301"/>
      <c r="J309" s="302"/>
      <c r="K309" s="1"/>
    </row>
    <row r="310" spans="1:11" x14ac:dyDescent="0.3">
      <c r="A310" s="9"/>
      <c r="B310" s="303"/>
      <c r="C310" s="304"/>
      <c r="D310" s="304"/>
      <c r="E310" s="304"/>
      <c r="F310" s="304"/>
      <c r="G310" s="304"/>
      <c r="H310" s="304"/>
      <c r="I310" s="304"/>
      <c r="J310" s="305"/>
      <c r="K310" s="1"/>
    </row>
    <row r="311" spans="1:11" x14ac:dyDescent="0.3">
      <c r="A311" s="9"/>
      <c r="B311" s="303"/>
      <c r="C311" s="304"/>
      <c r="D311" s="304"/>
      <c r="E311" s="304"/>
      <c r="F311" s="304"/>
      <c r="G311" s="304"/>
      <c r="H311" s="304"/>
      <c r="I311" s="304"/>
      <c r="J311" s="305"/>
      <c r="K311" s="1"/>
    </row>
    <row r="312" spans="1:11" x14ac:dyDescent="0.3">
      <c r="A312" s="9"/>
      <c r="B312" s="303"/>
      <c r="C312" s="304"/>
      <c r="D312" s="304"/>
      <c r="E312" s="304"/>
      <c r="F312" s="304"/>
      <c r="G312" s="304"/>
      <c r="H312" s="304"/>
      <c r="I312" s="304"/>
      <c r="J312" s="305"/>
      <c r="K312" s="1"/>
    </row>
    <row r="313" spans="1:11" x14ac:dyDescent="0.3">
      <c r="A313" s="9"/>
      <c r="B313" s="303"/>
      <c r="C313" s="304"/>
      <c r="D313" s="304"/>
      <c r="E313" s="304"/>
      <c r="F313" s="304"/>
      <c r="G313" s="304"/>
      <c r="H313" s="304"/>
      <c r="I313" s="304"/>
      <c r="J313" s="305"/>
      <c r="K313" s="1"/>
    </row>
    <row r="314" spans="1:11" x14ac:dyDescent="0.3">
      <c r="A314" s="9"/>
      <c r="B314" s="306"/>
      <c r="C314" s="307"/>
      <c r="D314" s="307"/>
      <c r="E314" s="307"/>
      <c r="F314" s="307"/>
      <c r="G314" s="307"/>
      <c r="H314" s="307"/>
      <c r="I314" s="307"/>
      <c r="J314" s="308"/>
      <c r="K314" s="1"/>
    </row>
    <row r="315" spans="1:11" s="41" customFormat="1" x14ac:dyDescent="0.3">
      <c r="A315" s="39"/>
      <c r="B315" s="67"/>
      <c r="C315" s="67"/>
      <c r="D315" s="67"/>
      <c r="E315" s="67"/>
      <c r="F315" s="67"/>
      <c r="G315" s="67"/>
      <c r="H315" s="67"/>
      <c r="I315" s="67"/>
      <c r="J315" s="67"/>
      <c r="K315" s="45"/>
    </row>
    <row r="316" spans="1:11" x14ac:dyDescent="0.3">
      <c r="A316" s="9"/>
      <c r="B316" s="73" t="s">
        <v>140</v>
      </c>
      <c r="C316" s="9"/>
      <c r="D316" s="9"/>
      <c r="E316" s="9"/>
      <c r="F316" s="9"/>
      <c r="G316" s="9"/>
      <c r="H316" s="9"/>
      <c r="I316" s="9"/>
      <c r="J316" s="9"/>
      <c r="K316" s="1"/>
    </row>
    <row r="317" spans="1:11" x14ac:dyDescent="0.3">
      <c r="A317" s="9"/>
      <c r="B317" s="311" t="s">
        <v>103</v>
      </c>
      <c r="C317" s="311"/>
      <c r="D317" s="311"/>
      <c r="E317" s="311"/>
      <c r="F317" s="311"/>
      <c r="G317" s="311"/>
      <c r="H317" s="311"/>
      <c r="I317" s="311"/>
      <c r="J317" s="311"/>
      <c r="K317" s="1"/>
    </row>
    <row r="318" spans="1:11" x14ac:dyDescent="0.3">
      <c r="A318" s="9"/>
      <c r="B318" s="311"/>
      <c r="C318" s="311"/>
      <c r="D318" s="311"/>
      <c r="E318" s="311"/>
      <c r="F318" s="311"/>
      <c r="G318" s="311"/>
      <c r="H318" s="311"/>
      <c r="I318" s="311"/>
      <c r="J318" s="311"/>
      <c r="K318" s="1"/>
    </row>
    <row r="319" spans="1:11" x14ac:dyDescent="0.3">
      <c r="A319" s="9"/>
      <c r="B319" s="311"/>
      <c r="C319" s="311"/>
      <c r="D319" s="311"/>
      <c r="E319" s="311"/>
      <c r="F319" s="311"/>
      <c r="G319" s="311"/>
      <c r="H319" s="311"/>
      <c r="I319" s="311"/>
      <c r="J319" s="311"/>
      <c r="K319" s="1"/>
    </row>
    <row r="320" spans="1:11" x14ac:dyDescent="0.3">
      <c r="A320" s="9"/>
      <c r="B320" s="318" t="s">
        <v>264</v>
      </c>
      <c r="C320" s="204"/>
      <c r="D320" s="204"/>
      <c r="E320" s="204"/>
      <c r="F320" s="204"/>
      <c r="G320" s="204"/>
      <c r="H320" s="204"/>
      <c r="I320" s="204"/>
      <c r="J320" s="205"/>
      <c r="K320" s="1"/>
    </row>
    <row r="321" spans="1:11" x14ac:dyDescent="0.3">
      <c r="A321" s="9"/>
      <c r="B321" s="206"/>
      <c r="C321" s="207"/>
      <c r="D321" s="207"/>
      <c r="E321" s="207"/>
      <c r="F321" s="207"/>
      <c r="G321" s="207"/>
      <c r="H321" s="207"/>
      <c r="I321" s="207"/>
      <c r="J321" s="208"/>
      <c r="K321" s="1"/>
    </row>
    <row r="322" spans="1:11" x14ac:dyDescent="0.3">
      <c r="A322" s="9"/>
      <c r="B322" s="206"/>
      <c r="C322" s="207"/>
      <c r="D322" s="207"/>
      <c r="E322" s="207"/>
      <c r="F322" s="207"/>
      <c r="G322" s="207"/>
      <c r="H322" s="207"/>
      <c r="I322" s="207"/>
      <c r="J322" s="208"/>
      <c r="K322" s="1"/>
    </row>
    <row r="323" spans="1:11" x14ac:dyDescent="0.3">
      <c r="A323" s="9"/>
      <c r="B323" s="206"/>
      <c r="C323" s="207"/>
      <c r="D323" s="207"/>
      <c r="E323" s="207"/>
      <c r="F323" s="207"/>
      <c r="G323" s="207"/>
      <c r="H323" s="207"/>
      <c r="I323" s="207"/>
      <c r="J323" s="208"/>
      <c r="K323" s="1"/>
    </row>
    <row r="324" spans="1:11" x14ac:dyDescent="0.3">
      <c r="A324" s="9"/>
      <c r="B324" s="206"/>
      <c r="C324" s="207"/>
      <c r="D324" s="207"/>
      <c r="E324" s="207"/>
      <c r="F324" s="207"/>
      <c r="G324" s="207"/>
      <c r="H324" s="207"/>
      <c r="I324" s="207"/>
      <c r="J324" s="208"/>
      <c r="K324" s="1"/>
    </row>
    <row r="325" spans="1:11" x14ac:dyDescent="0.3">
      <c r="A325" s="9"/>
      <c r="B325" s="206"/>
      <c r="C325" s="207"/>
      <c r="D325" s="207"/>
      <c r="E325" s="207"/>
      <c r="F325" s="207"/>
      <c r="G325" s="207"/>
      <c r="H325" s="207"/>
      <c r="I325" s="207"/>
      <c r="J325" s="208"/>
      <c r="K325" s="1"/>
    </row>
    <row r="326" spans="1:11" x14ac:dyDescent="0.3">
      <c r="A326" s="9"/>
      <c r="B326" s="206"/>
      <c r="C326" s="207"/>
      <c r="D326" s="207"/>
      <c r="E326" s="207"/>
      <c r="F326" s="207"/>
      <c r="G326" s="207"/>
      <c r="H326" s="207"/>
      <c r="I326" s="207"/>
      <c r="J326" s="208"/>
      <c r="K326" s="1"/>
    </row>
    <row r="327" spans="1:11" x14ac:dyDescent="0.3">
      <c r="A327" s="9"/>
      <c r="B327" s="206"/>
      <c r="C327" s="207"/>
      <c r="D327" s="207"/>
      <c r="E327" s="207"/>
      <c r="F327" s="207"/>
      <c r="G327" s="207"/>
      <c r="H327" s="207"/>
      <c r="I327" s="207"/>
      <c r="J327" s="208"/>
      <c r="K327" s="1"/>
    </row>
    <row r="328" spans="1:11" x14ac:dyDescent="0.3">
      <c r="A328" s="9"/>
      <c r="B328" s="209"/>
      <c r="C328" s="210"/>
      <c r="D328" s="210"/>
      <c r="E328" s="210"/>
      <c r="F328" s="210"/>
      <c r="G328" s="210"/>
      <c r="H328" s="210"/>
      <c r="I328" s="210"/>
      <c r="J328" s="211"/>
      <c r="K328" s="1"/>
    </row>
    <row r="329" spans="1:11" ht="15.6" thickBot="1" x14ac:dyDescent="0.35">
      <c r="A329" s="145"/>
      <c r="B329" s="146"/>
      <c r="C329" s="146"/>
      <c r="D329" s="146"/>
      <c r="E329" s="146"/>
      <c r="F329" s="146"/>
      <c r="G329" s="146"/>
      <c r="H329" s="146"/>
      <c r="I329" s="146"/>
      <c r="J329" s="146"/>
      <c r="K329" s="54"/>
    </row>
    <row r="330" spans="1:11" ht="15.6" thickTop="1" x14ac:dyDescent="0.3">
      <c r="A330" s="9"/>
      <c r="B330" s="47"/>
      <c r="C330" s="47"/>
      <c r="D330" s="47"/>
      <c r="E330" s="47"/>
      <c r="F330" s="47"/>
      <c r="G330" s="47"/>
      <c r="H330" s="47"/>
      <c r="I330" s="47"/>
      <c r="J330" s="47"/>
      <c r="K330" s="1"/>
    </row>
    <row r="331" spans="1:11" ht="17.399999999999999" x14ac:dyDescent="0.3">
      <c r="A331" s="9"/>
      <c r="B331" s="70" t="s">
        <v>63</v>
      </c>
      <c r="C331" s="47"/>
      <c r="D331" s="47"/>
      <c r="E331" s="47"/>
      <c r="F331" s="47"/>
      <c r="G331" s="47"/>
      <c r="H331" s="47"/>
      <c r="I331" s="47"/>
      <c r="J331" s="47"/>
      <c r="K331" s="1"/>
    </row>
    <row r="332" spans="1:11" x14ac:dyDescent="0.3">
      <c r="A332" s="9"/>
      <c r="B332" s="192" t="s">
        <v>129</v>
      </c>
      <c r="C332" s="265"/>
      <c r="D332" s="265"/>
      <c r="E332" s="265"/>
      <c r="F332" s="265"/>
      <c r="G332" s="265"/>
      <c r="H332" s="265"/>
      <c r="I332" s="265"/>
      <c r="J332" s="266"/>
      <c r="K332" s="1"/>
    </row>
    <row r="333" spans="1:11" x14ac:dyDescent="0.3">
      <c r="A333" s="9"/>
      <c r="B333" s="195"/>
      <c r="C333" s="267"/>
      <c r="D333" s="267"/>
      <c r="E333" s="267"/>
      <c r="F333" s="267"/>
      <c r="G333" s="267"/>
      <c r="H333" s="267"/>
      <c r="I333" s="267"/>
      <c r="J333" s="268"/>
      <c r="K333" s="1"/>
    </row>
    <row r="334" spans="1:11" x14ac:dyDescent="0.3">
      <c r="A334" s="9"/>
      <c r="B334" s="195"/>
      <c r="C334" s="267"/>
      <c r="D334" s="267"/>
      <c r="E334" s="267"/>
      <c r="F334" s="267"/>
      <c r="G334" s="267"/>
      <c r="H334" s="267"/>
      <c r="I334" s="267"/>
      <c r="J334" s="268"/>
      <c r="K334" s="1"/>
    </row>
    <row r="335" spans="1:11" x14ac:dyDescent="0.3">
      <c r="A335" s="9"/>
      <c r="B335" s="195"/>
      <c r="C335" s="267"/>
      <c r="D335" s="267"/>
      <c r="E335" s="267"/>
      <c r="F335" s="267"/>
      <c r="G335" s="267"/>
      <c r="H335" s="267"/>
      <c r="I335" s="267"/>
      <c r="J335" s="268"/>
      <c r="K335" s="1"/>
    </row>
    <row r="336" spans="1:11" x14ac:dyDescent="0.3">
      <c r="A336" s="9"/>
      <c r="B336" s="195"/>
      <c r="C336" s="267"/>
      <c r="D336" s="267"/>
      <c r="E336" s="267"/>
      <c r="F336" s="267"/>
      <c r="G336" s="267"/>
      <c r="H336" s="267"/>
      <c r="I336" s="267"/>
      <c r="J336" s="268"/>
      <c r="K336" s="1"/>
    </row>
    <row r="337" spans="1:11" x14ac:dyDescent="0.3">
      <c r="A337" s="9"/>
      <c r="B337" s="269"/>
      <c r="C337" s="270"/>
      <c r="D337" s="270"/>
      <c r="E337" s="270"/>
      <c r="F337" s="270"/>
      <c r="G337" s="270"/>
      <c r="H337" s="270"/>
      <c r="I337" s="270"/>
      <c r="J337" s="271"/>
      <c r="K337" s="1"/>
    </row>
    <row r="338" spans="1:11" x14ac:dyDescent="0.3">
      <c r="A338" s="9"/>
      <c r="B338" s="9"/>
      <c r="C338" s="9"/>
      <c r="D338" s="9"/>
      <c r="E338" s="9"/>
      <c r="F338" s="9"/>
      <c r="G338" s="9"/>
      <c r="H338" s="9"/>
      <c r="I338" s="9"/>
      <c r="J338" s="9"/>
      <c r="K338" s="1"/>
    </row>
    <row r="339" spans="1:11" s="41" customFormat="1" x14ac:dyDescent="0.3">
      <c r="A339" s="39"/>
      <c r="B339" s="73" t="s">
        <v>143</v>
      </c>
      <c r="C339" s="67"/>
      <c r="D339" s="67"/>
      <c r="E339" s="67"/>
      <c r="F339" s="67"/>
      <c r="G339" s="67"/>
      <c r="H339" s="67"/>
      <c r="I339" s="67"/>
      <c r="J339" s="67"/>
      <c r="K339" s="45"/>
    </row>
    <row r="340" spans="1:11" s="9" customFormat="1" ht="14.4" customHeight="1" x14ac:dyDescent="0.3">
      <c r="B340" s="50" t="s">
        <v>223</v>
      </c>
      <c r="C340" s="49"/>
      <c r="D340" s="49"/>
      <c r="E340" s="49"/>
      <c r="F340" s="49"/>
      <c r="K340" s="1"/>
    </row>
    <row r="341" spans="1:11" s="9" customFormat="1" ht="14.4" customHeight="1" x14ac:dyDescent="0.3">
      <c r="B341" s="50" t="s">
        <v>224</v>
      </c>
      <c r="C341" s="49"/>
      <c r="D341" s="49"/>
      <c r="E341" s="49"/>
      <c r="F341" s="49"/>
      <c r="K341" s="1"/>
    </row>
    <row r="342" spans="1:11" s="9" customFormat="1" x14ac:dyDescent="0.3">
      <c r="B342" s="52"/>
      <c r="C342" s="52"/>
      <c r="D342" s="52"/>
      <c r="E342" s="52"/>
      <c r="F342" s="52"/>
      <c r="G342" s="49"/>
      <c r="H342" s="49"/>
      <c r="I342" s="49"/>
    </row>
    <row r="343" spans="1:11" s="9" customFormat="1" x14ac:dyDescent="0.3">
      <c r="B343" s="296" t="s">
        <v>49</v>
      </c>
      <c r="C343" s="297"/>
      <c r="E343" s="49"/>
      <c r="F343" s="49"/>
      <c r="G343" s="49"/>
      <c r="H343" s="49"/>
      <c r="I343" s="49"/>
      <c r="J343" s="51" t="str">
        <f>IF(B343="Ja","Ni måste fylla i fliken 'Bilaga för övning' för att ansökan ska vara fullständig.","")</f>
        <v/>
      </c>
      <c r="K343" s="1"/>
    </row>
    <row r="344" spans="1:11" s="9" customFormat="1" x14ac:dyDescent="0.3">
      <c r="F344" s="323" t="s">
        <v>26</v>
      </c>
      <c r="G344" s="323"/>
      <c r="H344" s="323"/>
      <c r="I344" s="323"/>
      <c r="J344" s="323"/>
      <c r="K344" s="1"/>
    </row>
    <row r="345" spans="1:11" s="9" customFormat="1" x14ac:dyDescent="0.3">
      <c r="B345" s="52"/>
      <c r="C345" s="52"/>
      <c r="D345" s="52"/>
      <c r="E345" s="52"/>
      <c r="F345" s="52"/>
      <c r="G345" s="49"/>
      <c r="H345" s="49"/>
      <c r="I345" s="49"/>
    </row>
    <row r="346" spans="1:11" s="41" customFormat="1" x14ac:dyDescent="0.3">
      <c r="A346" s="39"/>
      <c r="B346" s="73" t="s">
        <v>144</v>
      </c>
      <c r="C346" s="67"/>
      <c r="D346" s="67"/>
      <c r="E346" s="67"/>
      <c r="F346" s="67"/>
      <c r="G346" s="67"/>
      <c r="H346" s="67"/>
      <c r="I346" s="67"/>
      <c r="J346" s="67"/>
      <c r="K346" s="45"/>
    </row>
    <row r="347" spans="1:11" s="41" customFormat="1" x14ac:dyDescent="0.3">
      <c r="A347" s="39"/>
      <c r="B347" s="325" t="s">
        <v>90</v>
      </c>
      <c r="C347" s="325"/>
      <c r="D347" s="325"/>
      <c r="E347" s="325"/>
      <c r="F347" s="325"/>
      <c r="G347" s="325"/>
      <c r="H347" s="325"/>
      <c r="I347" s="325"/>
      <c r="J347" s="325"/>
      <c r="K347" s="45"/>
    </row>
    <row r="348" spans="1:11" s="41" customFormat="1" x14ac:dyDescent="0.3">
      <c r="A348" s="39"/>
      <c r="B348" s="325"/>
      <c r="C348" s="325"/>
      <c r="D348" s="325"/>
      <c r="E348" s="325"/>
      <c r="F348" s="325"/>
      <c r="G348" s="325"/>
      <c r="H348" s="325"/>
      <c r="I348" s="325"/>
      <c r="J348" s="325"/>
      <c r="K348" s="45"/>
    </row>
    <row r="349" spans="1:11" s="41" customFormat="1" x14ac:dyDescent="0.3">
      <c r="A349" s="39"/>
      <c r="B349" s="325"/>
      <c r="C349" s="325"/>
      <c r="D349" s="325"/>
      <c r="E349" s="325"/>
      <c r="F349" s="325"/>
      <c r="G349" s="325"/>
      <c r="H349" s="325"/>
      <c r="I349" s="325"/>
      <c r="J349" s="325"/>
      <c r="K349" s="45"/>
    </row>
    <row r="350" spans="1:11" s="41" customFormat="1" x14ac:dyDescent="0.3">
      <c r="A350" s="39"/>
      <c r="B350" s="325"/>
      <c r="C350" s="325"/>
      <c r="D350" s="325"/>
      <c r="E350" s="325"/>
      <c r="F350" s="325"/>
      <c r="G350" s="325"/>
      <c r="H350" s="325"/>
      <c r="I350" s="325"/>
      <c r="J350" s="325"/>
      <c r="K350" s="45"/>
    </row>
    <row r="351" spans="1:11" x14ac:dyDescent="0.3">
      <c r="A351" s="9"/>
      <c r="B351" s="325"/>
      <c r="C351" s="325"/>
      <c r="D351" s="325"/>
      <c r="E351" s="325"/>
      <c r="F351" s="325"/>
      <c r="G351" s="325"/>
      <c r="H351" s="325"/>
      <c r="I351" s="325"/>
      <c r="J351" s="325"/>
      <c r="K351" s="1"/>
    </row>
    <row r="352" spans="1:11" x14ac:dyDescent="0.3">
      <c r="A352" s="9"/>
      <c r="B352" s="68"/>
      <c r="C352" s="68"/>
      <c r="D352" s="68"/>
      <c r="E352" s="68"/>
      <c r="F352" s="68"/>
      <c r="G352" s="68"/>
      <c r="H352" s="68"/>
      <c r="I352" s="68"/>
      <c r="J352" s="68"/>
      <c r="K352" s="1"/>
    </row>
    <row r="353" spans="1:11" ht="34.950000000000003" customHeight="1" x14ac:dyDescent="0.3">
      <c r="A353" s="9"/>
      <c r="B353" s="300" t="s">
        <v>15</v>
      </c>
      <c r="C353" s="300"/>
      <c r="D353" s="300" t="s">
        <v>203</v>
      </c>
      <c r="E353" s="300"/>
      <c r="F353" s="300"/>
      <c r="G353" s="300"/>
      <c r="H353" s="300"/>
      <c r="I353" s="300"/>
      <c r="J353" s="300"/>
      <c r="K353" s="1"/>
    </row>
    <row r="354" spans="1:11" ht="30.6" customHeight="1" x14ac:dyDescent="0.3">
      <c r="A354" s="9"/>
      <c r="B354" s="292" t="s">
        <v>238</v>
      </c>
      <c r="C354" s="292"/>
      <c r="D354" s="216" t="s">
        <v>201</v>
      </c>
      <c r="E354" s="216"/>
      <c r="F354" s="216"/>
      <c r="G354" s="216"/>
      <c r="H354" s="216"/>
      <c r="I354" s="216"/>
      <c r="J354" s="216"/>
      <c r="K354" s="1"/>
    </row>
    <row r="355" spans="1:11" ht="30.6" customHeight="1" x14ac:dyDescent="0.3">
      <c r="A355" s="9"/>
      <c r="B355" s="217"/>
      <c r="C355" s="217"/>
      <c r="D355" s="273" t="s">
        <v>192</v>
      </c>
      <c r="E355" s="273"/>
      <c r="F355" s="273"/>
      <c r="G355" s="273"/>
      <c r="H355" s="273"/>
      <c r="I355" s="273"/>
      <c r="J355" s="273"/>
      <c r="K355" s="1"/>
    </row>
    <row r="356" spans="1:11" ht="30.6" customHeight="1" x14ac:dyDescent="0.3">
      <c r="A356" s="9"/>
      <c r="B356" s="217"/>
      <c r="C356" s="217"/>
      <c r="D356" s="273" t="s">
        <v>193</v>
      </c>
      <c r="E356" s="273"/>
      <c r="F356" s="273"/>
      <c r="G356" s="273"/>
      <c r="H356" s="273"/>
      <c r="I356" s="273"/>
      <c r="J356" s="273"/>
      <c r="K356" s="1"/>
    </row>
    <row r="357" spans="1:11" ht="30.6" customHeight="1" x14ac:dyDescent="0.3">
      <c r="A357" s="9"/>
      <c r="B357" s="217" t="s">
        <v>239</v>
      </c>
      <c r="C357" s="217"/>
      <c r="D357" s="216" t="s">
        <v>232</v>
      </c>
      <c r="E357" s="216"/>
      <c r="F357" s="216"/>
      <c r="G357" s="216"/>
      <c r="H357" s="216"/>
      <c r="I357" s="216"/>
      <c r="J357" s="216"/>
      <c r="K357" s="1"/>
    </row>
    <row r="358" spans="1:11" ht="30.6" customHeight="1" x14ac:dyDescent="0.3">
      <c r="A358" s="9"/>
      <c r="B358" s="217"/>
      <c r="C358" s="217"/>
      <c r="D358" s="273" t="s">
        <v>225</v>
      </c>
      <c r="E358" s="273"/>
      <c r="F358" s="273"/>
      <c r="G358" s="273"/>
      <c r="H358" s="273"/>
      <c r="I358" s="273"/>
      <c r="J358" s="273"/>
      <c r="K358" s="1"/>
    </row>
    <row r="359" spans="1:11" ht="55.95" customHeight="1" x14ac:dyDescent="0.3">
      <c r="A359" s="9"/>
      <c r="B359" s="217"/>
      <c r="C359" s="217"/>
      <c r="D359" s="273" t="s">
        <v>233</v>
      </c>
      <c r="E359" s="273"/>
      <c r="F359" s="273"/>
      <c r="G359" s="273"/>
      <c r="H359" s="273"/>
      <c r="I359" s="273"/>
      <c r="J359" s="273"/>
      <c r="K359" s="1"/>
    </row>
    <row r="360" spans="1:11" ht="30.6" customHeight="1" x14ac:dyDescent="0.3">
      <c r="A360" s="9"/>
      <c r="B360" s="217" t="s">
        <v>240</v>
      </c>
      <c r="C360" s="217"/>
      <c r="D360" s="216" t="s">
        <v>232</v>
      </c>
      <c r="E360" s="216"/>
      <c r="F360" s="216"/>
      <c r="G360" s="216"/>
      <c r="H360" s="216"/>
      <c r="I360" s="216"/>
      <c r="J360" s="216"/>
      <c r="K360" s="1"/>
    </row>
    <row r="361" spans="1:11" ht="30.6" customHeight="1" x14ac:dyDescent="0.3">
      <c r="A361" s="9"/>
      <c r="B361" s="217"/>
      <c r="C361" s="217"/>
      <c r="D361" s="273" t="s">
        <v>202</v>
      </c>
      <c r="E361" s="273"/>
      <c r="F361" s="273"/>
      <c r="G361" s="273"/>
      <c r="H361" s="273"/>
      <c r="I361" s="273"/>
      <c r="J361" s="273"/>
      <c r="K361" s="1"/>
    </row>
    <row r="362" spans="1:11" ht="30.6" customHeight="1" x14ac:dyDescent="0.3">
      <c r="A362" s="9"/>
      <c r="B362" s="217"/>
      <c r="C362" s="217"/>
      <c r="D362" s="273" t="s">
        <v>206</v>
      </c>
      <c r="E362" s="273"/>
      <c r="F362" s="273"/>
      <c r="G362" s="273"/>
      <c r="H362" s="273"/>
      <c r="I362" s="273"/>
      <c r="J362" s="273"/>
      <c r="K362" s="1"/>
    </row>
    <row r="363" spans="1:11" ht="30.6" customHeight="1" x14ac:dyDescent="0.3">
      <c r="A363" s="9"/>
      <c r="B363" s="217"/>
      <c r="C363" s="217"/>
      <c r="D363" s="273" t="s">
        <v>204</v>
      </c>
      <c r="E363" s="273"/>
      <c r="F363" s="273"/>
      <c r="G363" s="273"/>
      <c r="H363" s="273"/>
      <c r="I363" s="273"/>
      <c r="J363" s="273"/>
      <c r="K363" s="1"/>
    </row>
    <row r="364" spans="1:11" ht="30.6" customHeight="1" x14ac:dyDescent="0.3">
      <c r="A364" s="9"/>
      <c r="B364" s="217"/>
      <c r="C364" s="217"/>
      <c r="D364" s="273" t="s">
        <v>205</v>
      </c>
      <c r="E364" s="273"/>
      <c r="F364" s="273"/>
      <c r="G364" s="273"/>
      <c r="H364" s="273"/>
      <c r="I364" s="273"/>
      <c r="J364" s="273"/>
      <c r="K364" s="1"/>
    </row>
    <row r="365" spans="1:11" ht="30.6" customHeight="1" x14ac:dyDescent="0.3">
      <c r="A365" s="9"/>
      <c r="B365" s="217"/>
      <c r="C365" s="217"/>
      <c r="D365" s="273" t="s">
        <v>226</v>
      </c>
      <c r="E365" s="273"/>
      <c r="F365" s="273"/>
      <c r="G365" s="273"/>
      <c r="H365" s="273"/>
      <c r="I365" s="273"/>
      <c r="J365" s="273"/>
      <c r="K365" s="1"/>
    </row>
    <row r="366" spans="1:11" ht="30.6" customHeight="1" x14ac:dyDescent="0.3">
      <c r="A366" s="9"/>
      <c r="B366" s="217"/>
      <c r="C366" s="217"/>
      <c r="D366" s="273" t="s">
        <v>227</v>
      </c>
      <c r="E366" s="273"/>
      <c r="F366" s="273"/>
      <c r="G366" s="273"/>
      <c r="H366" s="273"/>
      <c r="I366" s="273"/>
      <c r="J366" s="273"/>
      <c r="K366" s="1"/>
    </row>
    <row r="367" spans="1:11" ht="30.6" customHeight="1" x14ac:dyDescent="0.3">
      <c r="A367" s="9"/>
      <c r="B367" s="217" t="s">
        <v>241</v>
      </c>
      <c r="C367" s="217"/>
      <c r="D367" s="216" t="s">
        <v>228</v>
      </c>
      <c r="E367" s="216"/>
      <c r="F367" s="216"/>
      <c r="G367" s="216"/>
      <c r="H367" s="216"/>
      <c r="I367" s="216"/>
      <c r="J367" s="216"/>
      <c r="K367" s="1"/>
    </row>
    <row r="368" spans="1:11" x14ac:dyDescent="0.3">
      <c r="A368" s="9"/>
      <c r="B368" s="9"/>
      <c r="C368" s="9"/>
      <c r="D368" s="9"/>
      <c r="E368" s="9"/>
      <c r="F368" s="9"/>
      <c r="G368" s="9"/>
      <c r="H368" s="9"/>
      <c r="I368" s="9"/>
      <c r="J368" s="9"/>
      <c r="K368" s="1"/>
    </row>
    <row r="369" spans="1:11" s="41" customFormat="1" x14ac:dyDescent="0.3">
      <c r="A369" s="39"/>
      <c r="B369" s="73" t="s">
        <v>149</v>
      </c>
      <c r="C369" s="67"/>
      <c r="D369" s="67"/>
      <c r="E369" s="67"/>
      <c r="F369" s="67"/>
      <c r="G369" s="67"/>
      <c r="H369" s="67"/>
      <c r="I369" s="67"/>
      <c r="J369" s="67"/>
      <c r="K369" s="45"/>
    </row>
    <row r="370" spans="1:11" s="41" customFormat="1" x14ac:dyDescent="0.3">
      <c r="A370" s="39"/>
      <c r="B370" s="324" t="s">
        <v>91</v>
      </c>
      <c r="C370" s="324"/>
      <c r="D370" s="324"/>
      <c r="E370" s="324"/>
      <c r="F370" s="324"/>
      <c r="G370" s="324"/>
      <c r="H370" s="324"/>
      <c r="I370" s="324"/>
      <c r="J370" s="324"/>
      <c r="K370" s="45"/>
    </row>
    <row r="371" spans="1:11" s="41" customFormat="1" x14ac:dyDescent="0.3">
      <c r="A371" s="39"/>
      <c r="B371" s="324"/>
      <c r="C371" s="324"/>
      <c r="D371" s="324"/>
      <c r="E371" s="324"/>
      <c r="F371" s="324"/>
      <c r="G371" s="324"/>
      <c r="H371" s="324"/>
      <c r="I371" s="324"/>
      <c r="J371" s="324"/>
      <c r="K371" s="45"/>
    </row>
    <row r="372" spans="1:11" s="41" customFormat="1" x14ac:dyDescent="0.3">
      <c r="A372" s="39"/>
      <c r="B372" s="324"/>
      <c r="C372" s="324"/>
      <c r="D372" s="324"/>
      <c r="E372" s="324"/>
      <c r="F372" s="324"/>
      <c r="G372" s="324"/>
      <c r="H372" s="324"/>
      <c r="I372" s="324"/>
      <c r="J372" s="324"/>
      <c r="K372" s="45"/>
    </row>
    <row r="373" spans="1:11" s="41" customFormat="1" x14ac:dyDescent="0.3">
      <c r="A373" s="39"/>
      <c r="B373" s="324"/>
      <c r="C373" s="324"/>
      <c r="D373" s="324"/>
      <c r="E373" s="324"/>
      <c r="F373" s="324"/>
      <c r="G373" s="324"/>
      <c r="H373" s="324"/>
      <c r="I373" s="324"/>
      <c r="J373" s="324"/>
      <c r="K373" s="45"/>
    </row>
    <row r="374" spans="1:11" s="41" customFormat="1" x14ac:dyDescent="0.3">
      <c r="A374" s="39"/>
      <c r="B374" s="324"/>
      <c r="C374" s="324"/>
      <c r="D374" s="324"/>
      <c r="E374" s="324"/>
      <c r="F374" s="324"/>
      <c r="G374" s="324"/>
      <c r="H374" s="324"/>
      <c r="I374" s="324"/>
      <c r="J374" s="324"/>
      <c r="K374" s="45"/>
    </row>
    <row r="375" spans="1:11" x14ac:dyDescent="0.3">
      <c r="A375" s="9"/>
      <c r="B375" s="324"/>
      <c r="C375" s="324"/>
      <c r="D375" s="324"/>
      <c r="E375" s="324"/>
      <c r="F375" s="324"/>
      <c r="G375" s="324"/>
      <c r="H375" s="324"/>
      <c r="I375" s="324"/>
      <c r="J375" s="324"/>
      <c r="K375" s="1"/>
    </row>
    <row r="376" spans="1:11" x14ac:dyDescent="0.3">
      <c r="A376" s="9"/>
      <c r="B376" s="68"/>
      <c r="C376" s="68"/>
      <c r="D376" s="68"/>
      <c r="E376" s="68"/>
      <c r="F376" s="68"/>
      <c r="G376" s="68"/>
      <c r="H376" s="68"/>
      <c r="I376" s="68"/>
      <c r="J376" s="68"/>
      <c r="K376" s="1"/>
    </row>
    <row r="377" spans="1:11" ht="14.7" customHeight="1" x14ac:dyDescent="0.3">
      <c r="A377" s="9"/>
      <c r="B377" s="298" t="s">
        <v>51</v>
      </c>
      <c r="C377" s="298"/>
      <c r="D377" s="298" t="s">
        <v>52</v>
      </c>
      <c r="E377" s="298"/>
      <c r="F377" s="298"/>
      <c r="G377" s="298"/>
      <c r="H377" s="326" t="s">
        <v>87</v>
      </c>
      <c r="I377" s="327"/>
      <c r="J377" s="81" t="s">
        <v>53</v>
      </c>
      <c r="K377" s="1"/>
    </row>
    <row r="378" spans="1:11" ht="45" customHeight="1" x14ac:dyDescent="0.3">
      <c r="A378" s="9"/>
      <c r="B378" s="272" t="s">
        <v>194</v>
      </c>
      <c r="C378" s="272"/>
      <c r="D378" s="272" t="s">
        <v>195</v>
      </c>
      <c r="E378" s="272"/>
      <c r="F378" s="272"/>
      <c r="G378" s="272"/>
      <c r="H378" s="299"/>
      <c r="I378" s="299"/>
      <c r="J378" s="69" t="s">
        <v>50</v>
      </c>
      <c r="K378" s="1"/>
    </row>
    <row r="379" spans="1:11" x14ac:dyDescent="0.3">
      <c r="A379" s="9"/>
      <c r="B379" s="272" t="s">
        <v>196</v>
      </c>
      <c r="C379" s="272"/>
      <c r="D379" s="272" t="s">
        <v>197</v>
      </c>
      <c r="E379" s="272"/>
      <c r="F379" s="272"/>
      <c r="G379" s="272"/>
      <c r="H379" s="299"/>
      <c r="I379" s="299"/>
      <c r="J379" s="69" t="s">
        <v>50</v>
      </c>
      <c r="K379" s="1"/>
    </row>
    <row r="380" spans="1:11" x14ac:dyDescent="0.3">
      <c r="A380" s="9"/>
      <c r="B380" s="272" t="s">
        <v>198</v>
      </c>
      <c r="C380" s="272"/>
      <c r="D380" s="272" t="s">
        <v>197</v>
      </c>
      <c r="E380" s="272"/>
      <c r="F380" s="272"/>
      <c r="G380" s="272"/>
      <c r="H380" s="299"/>
      <c r="I380" s="299"/>
      <c r="J380" s="69" t="s">
        <v>50</v>
      </c>
      <c r="K380" s="1"/>
    </row>
    <row r="381" spans="1:11" ht="33" customHeight="1" x14ac:dyDescent="0.3">
      <c r="A381" s="9"/>
      <c r="B381" s="272" t="s">
        <v>199</v>
      </c>
      <c r="C381" s="272"/>
      <c r="D381" s="272" t="s">
        <v>229</v>
      </c>
      <c r="E381" s="272"/>
      <c r="F381" s="272"/>
      <c r="G381" s="272"/>
      <c r="H381" s="299" t="s">
        <v>245</v>
      </c>
      <c r="I381" s="299"/>
      <c r="J381" s="69" t="s">
        <v>200</v>
      </c>
      <c r="K381" s="1"/>
    </row>
    <row r="382" spans="1:11" x14ac:dyDescent="0.3">
      <c r="A382" s="9"/>
      <c r="B382" s="272"/>
      <c r="C382" s="272"/>
      <c r="D382" s="272"/>
      <c r="E382" s="272"/>
      <c r="F382" s="272"/>
      <c r="G382" s="272"/>
      <c r="H382" s="299"/>
      <c r="I382" s="299"/>
      <c r="J382" s="69" t="s">
        <v>50</v>
      </c>
      <c r="K382" s="1"/>
    </row>
    <row r="383" spans="1:11" x14ac:dyDescent="0.3">
      <c r="A383" s="9"/>
      <c r="B383" s="272"/>
      <c r="C383" s="272"/>
      <c r="D383" s="272"/>
      <c r="E383" s="272"/>
      <c r="F383" s="272"/>
      <c r="G383" s="272"/>
      <c r="H383" s="299"/>
      <c r="I383" s="299"/>
      <c r="J383" s="69" t="s">
        <v>50</v>
      </c>
      <c r="K383" s="1"/>
    </row>
    <row r="384" spans="1:11" x14ac:dyDescent="0.3">
      <c r="A384" s="9"/>
      <c r="B384" s="272"/>
      <c r="C384" s="272"/>
      <c r="D384" s="272"/>
      <c r="E384" s="272"/>
      <c r="F384" s="272"/>
      <c r="G384" s="272"/>
      <c r="H384" s="299"/>
      <c r="I384" s="299"/>
      <c r="J384" s="69" t="s">
        <v>50</v>
      </c>
      <c r="K384" s="1"/>
    </row>
    <row r="385" spans="1:11" x14ac:dyDescent="0.3">
      <c r="A385" s="9"/>
      <c r="B385" s="272"/>
      <c r="C385" s="272"/>
      <c r="D385" s="272"/>
      <c r="E385" s="272"/>
      <c r="F385" s="272"/>
      <c r="G385" s="272"/>
      <c r="H385" s="299"/>
      <c r="I385" s="299"/>
      <c r="J385" s="69" t="s">
        <v>50</v>
      </c>
      <c r="K385" s="1"/>
    </row>
    <row r="386" spans="1:11" x14ac:dyDescent="0.3">
      <c r="A386" s="9"/>
      <c r="B386" s="272"/>
      <c r="C386" s="272"/>
      <c r="D386" s="272"/>
      <c r="E386" s="272"/>
      <c r="F386" s="272"/>
      <c r="G386" s="272"/>
      <c r="H386" s="299"/>
      <c r="I386" s="299"/>
      <c r="J386" s="69" t="s">
        <v>50</v>
      </c>
      <c r="K386" s="1"/>
    </row>
    <row r="387" spans="1:11" x14ac:dyDescent="0.3">
      <c r="A387" s="9"/>
      <c r="B387" s="272"/>
      <c r="C387" s="272"/>
      <c r="D387" s="272"/>
      <c r="E387" s="272"/>
      <c r="F387" s="272"/>
      <c r="G387" s="272"/>
      <c r="H387" s="299"/>
      <c r="I387" s="299"/>
      <c r="J387" s="69" t="s">
        <v>50</v>
      </c>
      <c r="K387" s="1"/>
    </row>
    <row r="388" spans="1:11" x14ac:dyDescent="0.3">
      <c r="A388" s="9"/>
      <c r="B388" s="272"/>
      <c r="C388" s="272"/>
      <c r="D388" s="272"/>
      <c r="E388" s="272"/>
      <c r="F388" s="272"/>
      <c r="G388" s="272"/>
      <c r="H388" s="299"/>
      <c r="I388" s="299"/>
      <c r="J388" s="69" t="s">
        <v>50</v>
      </c>
      <c r="K388" s="1"/>
    </row>
    <row r="389" spans="1:11" x14ac:dyDescent="0.3">
      <c r="A389" s="9"/>
      <c r="B389" s="68"/>
      <c r="C389" s="68"/>
      <c r="D389" s="68"/>
      <c r="E389" s="68"/>
      <c r="F389" s="68"/>
      <c r="G389" s="68"/>
      <c r="H389" s="68"/>
      <c r="I389" s="68"/>
      <c r="J389" s="68"/>
      <c r="K389" s="1"/>
    </row>
    <row r="390" spans="1:11" x14ac:dyDescent="0.3">
      <c r="A390" s="1"/>
      <c r="B390" s="148"/>
      <c r="C390" s="149"/>
      <c r="D390" s="149"/>
      <c r="E390" s="149"/>
      <c r="F390" s="149"/>
      <c r="G390" s="149"/>
      <c r="H390" s="149"/>
      <c r="I390" s="149"/>
      <c r="J390" s="150"/>
      <c r="K390" s="1"/>
    </row>
    <row r="391" spans="1:11" x14ac:dyDescent="0.3">
      <c r="A391" s="1"/>
      <c r="B391" s="151" t="s">
        <v>64</v>
      </c>
      <c r="C391" s="152"/>
      <c r="D391" s="152"/>
      <c r="E391" s="152"/>
      <c r="F391" s="152"/>
      <c r="G391" s="152"/>
      <c r="H391" s="152"/>
      <c r="I391" s="152"/>
      <c r="J391" s="153"/>
      <c r="K391" s="1"/>
    </row>
    <row r="392" spans="1:11" x14ac:dyDescent="0.3">
      <c r="A392" s="1"/>
      <c r="B392" s="309" t="s">
        <v>25</v>
      </c>
      <c r="C392" s="310"/>
      <c r="D392" s="310"/>
      <c r="E392" s="310"/>
      <c r="F392" s="152"/>
      <c r="G392" s="152"/>
      <c r="H392" s="152"/>
      <c r="I392" s="152"/>
      <c r="J392" s="153"/>
      <c r="K392" s="1"/>
    </row>
    <row r="393" spans="1:11" x14ac:dyDescent="0.3">
      <c r="A393" s="1"/>
      <c r="B393" s="151"/>
      <c r="C393" s="152"/>
      <c r="D393" s="152"/>
      <c r="E393" s="152"/>
      <c r="F393" s="152"/>
      <c r="G393" s="152"/>
      <c r="H393" s="152"/>
      <c r="I393" s="152"/>
      <c r="J393" s="153"/>
      <c r="K393" s="1"/>
    </row>
    <row r="394" spans="1:11" x14ac:dyDescent="0.3">
      <c r="A394" s="1"/>
      <c r="B394" s="151" t="s">
        <v>113</v>
      </c>
      <c r="C394" s="152"/>
      <c r="D394" s="152"/>
      <c r="E394" s="152"/>
      <c r="F394" s="152"/>
      <c r="G394" s="152"/>
      <c r="H394" s="152"/>
      <c r="I394" s="152"/>
      <c r="J394" s="153"/>
      <c r="K394" s="1"/>
    </row>
    <row r="395" spans="1:11" x14ac:dyDescent="0.3">
      <c r="A395" s="1"/>
      <c r="B395" s="309" t="s">
        <v>26</v>
      </c>
      <c r="C395" s="310"/>
      <c r="D395" s="310"/>
      <c r="E395" s="310"/>
      <c r="F395" s="310"/>
      <c r="G395" s="152"/>
      <c r="H395" s="152"/>
      <c r="I395" s="152"/>
      <c r="J395" s="153"/>
      <c r="K395" s="1"/>
    </row>
    <row r="396" spans="1:11" x14ac:dyDescent="0.3">
      <c r="A396" s="1"/>
      <c r="B396" s="154"/>
      <c r="C396" s="155"/>
      <c r="D396" s="155"/>
      <c r="E396" s="155"/>
      <c r="F396" s="155"/>
      <c r="G396" s="155"/>
      <c r="H396" s="155"/>
      <c r="I396" s="155"/>
      <c r="J396" s="156"/>
      <c r="K396" s="1"/>
    </row>
  </sheetData>
  <sheetProtection sheet="1" formatCells="0" formatColumns="0" formatRows="0" insertColumns="0" insertRows="0" pivotTables="0"/>
  <customSheetViews>
    <customSheetView guid="{4AC27408-0325-4E55-AB9D-733C5217F92E}" scale="90" showPageBreaks="1" printArea="1" hiddenColumns="1" view="pageLayout">
      <selection activeCell="A2" sqref="A2:XFD3"/>
      <pageMargins left="0.60833333333333328" right="0.625" top="1.0067708333333334" bottom="0.75" header="0.3" footer="0.3"/>
      <pageSetup paperSize="9" orientation="portrait" r:id="rId1"/>
      <headerFooter>
        <oddHeader>&amp;C&amp;"+,Normal"&amp;9
&amp;R&amp;"+,Fet"&amp;9Projektplan - ansökan om medel från anslag 2:4 Krisberedskap&amp;K00+000 ........&amp;K01+000
&amp;"+,Normal"Dnr 2019-0xxxx    &amp;K00+000.......&amp;K01+000
&amp;P(&amp;N)&amp;K00+000. ........
&amp;L&amp;G</oddHeader>
      </headerFooter>
    </customSheetView>
  </customSheetViews>
  <mergeCells count="124">
    <mergeCell ref="B309:J314"/>
    <mergeCell ref="F344:J344"/>
    <mergeCell ref="B320:J328"/>
    <mergeCell ref="B356:C356"/>
    <mergeCell ref="B358:C358"/>
    <mergeCell ref="B359:C359"/>
    <mergeCell ref="B395:F395"/>
    <mergeCell ref="B370:J375"/>
    <mergeCell ref="H384:I384"/>
    <mergeCell ref="H387:I387"/>
    <mergeCell ref="B379:C379"/>
    <mergeCell ref="D380:G380"/>
    <mergeCell ref="D381:G381"/>
    <mergeCell ref="H385:I385"/>
    <mergeCell ref="B387:C387"/>
    <mergeCell ref="B385:C385"/>
    <mergeCell ref="B347:J351"/>
    <mergeCell ref="B353:C353"/>
    <mergeCell ref="B380:C380"/>
    <mergeCell ref="H377:I377"/>
    <mergeCell ref="B377:C377"/>
    <mergeCell ref="B378:C378"/>
    <mergeCell ref="H386:I386"/>
    <mergeCell ref="H382:I382"/>
    <mergeCell ref="B24:J26"/>
    <mergeCell ref="B40:J40"/>
    <mergeCell ref="E28:I28"/>
    <mergeCell ref="E31:I31"/>
    <mergeCell ref="E32:I32"/>
    <mergeCell ref="E33:I33"/>
    <mergeCell ref="E34:I34"/>
    <mergeCell ref="E35:I35"/>
    <mergeCell ref="B57:J71"/>
    <mergeCell ref="B43:J44"/>
    <mergeCell ref="C52:F52"/>
    <mergeCell ref="G52:I52"/>
    <mergeCell ref="C53:F53"/>
    <mergeCell ref="G53:I53"/>
    <mergeCell ref="B147:J151"/>
    <mergeCell ref="B392:E392"/>
    <mergeCell ref="G47:I47"/>
    <mergeCell ref="H388:I388"/>
    <mergeCell ref="D379:G379"/>
    <mergeCell ref="D364:J364"/>
    <mergeCell ref="B365:C365"/>
    <mergeCell ref="D362:J362"/>
    <mergeCell ref="D363:J363"/>
    <mergeCell ref="D367:J367"/>
    <mergeCell ref="B388:C388"/>
    <mergeCell ref="D386:G386"/>
    <mergeCell ref="D387:G387"/>
    <mergeCell ref="D388:G388"/>
    <mergeCell ref="H379:I379"/>
    <mergeCell ref="H380:I380"/>
    <mergeCell ref="H381:I381"/>
    <mergeCell ref="B383:C383"/>
    <mergeCell ref="D383:G383"/>
    <mergeCell ref="H383:I383"/>
    <mergeCell ref="B384:C384"/>
    <mergeCell ref="D384:G384"/>
    <mergeCell ref="D359:J359"/>
    <mergeCell ref="B317:J319"/>
    <mergeCell ref="B108:J112"/>
    <mergeCell ref="B183:F183"/>
    <mergeCell ref="B114:J126"/>
    <mergeCell ref="B212:J220"/>
    <mergeCell ref="B382:C382"/>
    <mergeCell ref="D382:G382"/>
    <mergeCell ref="B232:J235"/>
    <mergeCell ref="B272:J282"/>
    <mergeCell ref="B354:C354"/>
    <mergeCell ref="D355:J355"/>
    <mergeCell ref="D356:J356"/>
    <mergeCell ref="B164:J180"/>
    <mergeCell ref="B236:J246"/>
    <mergeCell ref="B255:J269"/>
    <mergeCell ref="B332:J337"/>
    <mergeCell ref="B343:C343"/>
    <mergeCell ref="D377:G377"/>
    <mergeCell ref="D378:G378"/>
    <mergeCell ref="H378:I378"/>
    <mergeCell ref="D365:J365"/>
    <mergeCell ref="D366:J366"/>
    <mergeCell ref="B355:C355"/>
    <mergeCell ref="B200:J210"/>
    <mergeCell ref="D353:J353"/>
    <mergeCell ref="B386:C386"/>
    <mergeCell ref="D385:G385"/>
    <mergeCell ref="B381:C381"/>
    <mergeCell ref="B364:C364"/>
    <mergeCell ref="D357:J357"/>
    <mergeCell ref="B360:C360"/>
    <mergeCell ref="D360:J360"/>
    <mergeCell ref="D361:J361"/>
    <mergeCell ref="B367:C367"/>
    <mergeCell ref="B366:C366"/>
    <mergeCell ref="D358:J358"/>
    <mergeCell ref="B361:C361"/>
    <mergeCell ref="B362:C362"/>
    <mergeCell ref="B363:C363"/>
    <mergeCell ref="B92:J105"/>
    <mergeCell ref="B182:I182"/>
    <mergeCell ref="B155:J159"/>
    <mergeCell ref="B249:J254"/>
    <mergeCell ref="B284:J303"/>
    <mergeCell ref="D354:J354"/>
    <mergeCell ref="B357:C357"/>
    <mergeCell ref="B8:J8"/>
    <mergeCell ref="B39:J39"/>
    <mergeCell ref="B129:J135"/>
    <mergeCell ref="B138:J143"/>
    <mergeCell ref="B186:J188"/>
    <mergeCell ref="B306:J308"/>
    <mergeCell ref="C46:F46"/>
    <mergeCell ref="C47:F47"/>
    <mergeCell ref="G46:I46"/>
    <mergeCell ref="C51:F51"/>
    <mergeCell ref="B10:J19"/>
    <mergeCell ref="B189:J197"/>
    <mergeCell ref="G51:I51"/>
    <mergeCell ref="B75:J87"/>
    <mergeCell ref="E29:I29"/>
    <mergeCell ref="E36:I36"/>
    <mergeCell ref="B223:J229"/>
  </mergeCells>
  <conditionalFormatting sqref="D127:H127">
    <cfRule type="expression" dxfId="96" priority="3">
      <formula>#REF!=""</formula>
    </cfRule>
  </conditionalFormatting>
  <conditionalFormatting sqref="G53:I53">
    <cfRule type="cellIs" dxfId="95" priority="2" operator="greaterThan">
      <formula>2000000</formula>
    </cfRule>
  </conditionalFormatting>
  <conditionalFormatting sqref="D136:H136">
    <cfRule type="expression" dxfId="94" priority="1">
      <formula>#REF!=""</formula>
    </cfRule>
  </conditionalFormatting>
  <dataValidations disablePrompts="1" count="9">
    <dataValidation operator="lessThanOrEqual" allowBlank="1" showInputMessage="1" showErrorMessage="1" errorTitle="Högst 1 000 tecken" error="Ni kan inte skriva mer än 1 000 tecken i den här rutan, inklusive blanksteg." sqref="B309:J314 B320:J328"/>
    <dataValidation operator="lessThanOrEqual" allowBlank="1" showInputMessage="1" showErrorMessage="1" errorTitle="Högst 700 tecken" error="Ni kan inte skriva mer än 700 tecken i den här rutan, inklusive blanksteg." sqref="B57:J71"/>
    <dataValidation type="textLength" operator="lessThanOrEqual" allowBlank="1" showInputMessage="1" showErrorMessage="1" errorTitle="Högst 1 000 tecken" error="Ni kan inte skriva mer än 1 000 tecken i den här rutan, inklusive blanksteg." sqref="B247:J247 B270:J270">
      <formula1>1000</formula1>
    </dataValidation>
    <dataValidation type="textLength" operator="lessThanOrEqual" allowBlank="1" showInputMessage="1" showErrorMessage="1" errorTitle="Högst 120 tecken" error="Ni kan inte skriva mer än 120 tecken i den här rutan, inklusive blanksteg." sqref="B40:J40">
      <formula1>120</formula1>
    </dataValidation>
    <dataValidation type="list" allowBlank="1" showInputMessage="1" showErrorMessage="1" sqref="J378:J388">
      <formula1>"(Välj i listan),JA,NEJ"</formula1>
    </dataValidation>
    <dataValidation type="list" allowBlank="1" showInputMessage="1" showErrorMessage="1" sqref="B343">
      <formula1>"(Välj i rullistan),Ja,Nej"</formula1>
    </dataValidation>
    <dataValidation operator="lessThanOrEqual" allowBlank="1" showInputMessage="1" errorTitle="Högst 1 000 tecken" error="Ni kan inte skriva mer än 1 000 tecken i den här rutan, inklusive blanksteg." sqref="B284:J303 B212:J220 B236:J246 B255:J269 B189:J197"/>
    <dataValidation operator="lessThanOrEqual" allowBlank="1" showInputMessage="1" errorTitle="Högst 120 tecken" error="Ni kan inte skriva mer än 120 tecken i den här rutan, inklusive blanksteg." sqref="B147:J151 B155:J159 B138:J143"/>
    <dataValidation operator="lessThanOrEqual" allowBlank="1" showInputMessage="1" errorTitle="Högst 1000 tecken" error="Ni kan inte skriva mer än 1 000 tecken i den här rutan, inklusive blanksteg." sqref="B114:J126"/>
  </dataValidations>
  <hyperlinks>
    <hyperlink ref="B395:F395" location="'Del 6, Bilaga Övning'!A1" display="Klicka här för att komma direkt till bilagan om övning."/>
    <hyperlink ref="B392:E392" location="'Del 6, Bilaga Övning'!A1" display="Klicka här för att komma direkt till budgeten."/>
    <hyperlink ref="B182" r:id="rId2" display="https://www.esv.se/publicerat/publikationer/2016/verksamhetslogik/"/>
    <hyperlink ref="B183" r:id="rId3" display="https://www.esv.se/utbildningar-och-seminarier/utbildningar/webbutbildningar/"/>
    <hyperlink ref="F344:J344" location="'Del 6, Bilaga Övning'!A1" display="Klicka här för att komma direkt till bilagan om övning."/>
    <hyperlink ref="B182:I182" r:id="rId4" display="Länk till Verksamhetslogik - Ekonomistyrningsverket (esv.se) och vägledningen (2016:31)"/>
  </hyperlinks>
  <pageMargins left="0.25" right="0.25" top="0.75" bottom="0.75" header="0.3" footer="0.3"/>
  <pageSetup paperSize="9" fitToHeight="0" orientation="portrait" r:id="rId5"/>
  <headerFooter>
    <oddHeader xml:space="preserve">&amp;L&amp;G&amp;C&amp;"+,Normal"&amp;9
&amp;R&amp;"+,Fet"&amp;9Projektplan - ansökan om medel från anslag 2:4 Krisberedskap&amp;K00+000 ........&amp;K01+000
Särskild satsning: FFO&amp;"+,Normal"  &amp;K00+000.......&amp;K01+000
&amp;P(&amp;N)&amp;K00+000. ........
</oddHead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4">
    <tabColor theme="5" tint="0.39997558519241921"/>
    <pageSetUpPr fitToPage="1"/>
  </sheetPr>
  <dimension ref="A1:N105"/>
  <sheetViews>
    <sheetView showGridLines="0" zoomScale="110" zoomScaleNormal="110" zoomScalePageLayoutView="110" workbookViewId="0">
      <selection activeCell="B4" sqref="B4:L24"/>
    </sheetView>
  </sheetViews>
  <sheetFormatPr defaultColWidth="8.7265625" defaultRowHeight="15" x14ac:dyDescent="0.3"/>
  <cols>
    <col min="1" max="1" width="0.453125" style="16" customWidth="1"/>
    <col min="2" max="2" width="14" style="16" customWidth="1"/>
    <col min="3" max="3" width="26.7265625" style="16" customWidth="1"/>
    <col min="4" max="4" width="6.7265625" style="16" bestFit="1" customWidth="1"/>
    <col min="5" max="5" width="11.6328125" style="16" bestFit="1" customWidth="1"/>
    <col min="6" max="6" width="12" style="16" bestFit="1" customWidth="1"/>
    <col min="7" max="7" width="10.08984375" style="16" customWidth="1"/>
    <col min="8" max="8" width="8.7265625" style="16" bestFit="1" customWidth="1"/>
    <col min="9" max="9" width="9" style="16" customWidth="1"/>
    <col min="10" max="10" width="10.453125" style="16" customWidth="1"/>
    <col min="11" max="11" width="11.36328125" style="16" customWidth="1"/>
    <col min="12" max="12" width="5.453125" style="16" customWidth="1"/>
    <col min="13" max="13" width="0.6328125" style="16" customWidth="1"/>
    <col min="14" max="16384" width="8.7265625" style="16"/>
  </cols>
  <sheetData>
    <row r="1" spans="1:13" x14ac:dyDescent="0.3">
      <c r="A1" s="14"/>
      <c r="B1" s="336" t="s">
        <v>37</v>
      </c>
      <c r="C1" s="336"/>
      <c r="D1" s="336"/>
      <c r="E1" s="15"/>
      <c r="F1" s="14"/>
      <c r="G1" s="14"/>
      <c r="H1" s="14"/>
      <c r="I1" s="14"/>
      <c r="J1" s="14"/>
      <c r="K1" s="14"/>
    </row>
    <row r="2" spans="1:13" x14ac:dyDescent="0.3">
      <c r="A2" s="14"/>
      <c r="B2" s="14"/>
      <c r="C2" s="14"/>
      <c r="D2" s="14"/>
      <c r="E2" s="14"/>
      <c r="F2" s="14"/>
      <c r="G2" s="14"/>
      <c r="H2" s="14"/>
      <c r="I2" s="14"/>
      <c r="J2" s="14"/>
      <c r="K2" s="14"/>
    </row>
    <row r="3" spans="1:13" ht="39" customHeight="1" x14ac:dyDescent="0.3">
      <c r="A3" s="14"/>
      <c r="B3" s="117" t="s">
        <v>83</v>
      </c>
      <c r="C3" s="14"/>
      <c r="D3" s="14"/>
      <c r="E3" s="14"/>
      <c r="F3" s="14"/>
      <c r="G3" s="14"/>
      <c r="H3" s="14"/>
      <c r="I3" s="14"/>
      <c r="J3" s="14"/>
      <c r="K3" s="14"/>
    </row>
    <row r="4" spans="1:13" s="35" customFormat="1" x14ac:dyDescent="0.3">
      <c r="B4" s="192" t="s">
        <v>267</v>
      </c>
      <c r="C4" s="265"/>
      <c r="D4" s="265"/>
      <c r="E4" s="265"/>
      <c r="F4" s="265"/>
      <c r="G4" s="265"/>
      <c r="H4" s="265"/>
      <c r="I4" s="265"/>
      <c r="J4" s="265"/>
      <c r="K4" s="265"/>
      <c r="L4" s="266"/>
      <c r="M4" s="16"/>
    </row>
    <row r="5" spans="1:13" s="35" customFormat="1" x14ac:dyDescent="0.3">
      <c r="B5" s="195"/>
      <c r="C5" s="267"/>
      <c r="D5" s="267"/>
      <c r="E5" s="267"/>
      <c r="F5" s="267"/>
      <c r="G5" s="267"/>
      <c r="H5" s="267"/>
      <c r="I5" s="267"/>
      <c r="J5" s="267"/>
      <c r="K5" s="267"/>
      <c r="L5" s="268"/>
      <c r="M5" s="16"/>
    </row>
    <row r="6" spans="1:13" s="35" customFormat="1" x14ac:dyDescent="0.3">
      <c r="B6" s="195"/>
      <c r="C6" s="267"/>
      <c r="D6" s="267"/>
      <c r="E6" s="267"/>
      <c r="F6" s="267"/>
      <c r="G6" s="267"/>
      <c r="H6" s="267"/>
      <c r="I6" s="267"/>
      <c r="J6" s="267"/>
      <c r="K6" s="267"/>
      <c r="L6" s="268"/>
      <c r="M6" s="16"/>
    </row>
    <row r="7" spans="1:13" s="35" customFormat="1" x14ac:dyDescent="0.3">
      <c r="B7" s="195"/>
      <c r="C7" s="267"/>
      <c r="D7" s="267"/>
      <c r="E7" s="267"/>
      <c r="F7" s="267"/>
      <c r="G7" s="267"/>
      <c r="H7" s="267"/>
      <c r="I7" s="267"/>
      <c r="J7" s="267"/>
      <c r="K7" s="267"/>
      <c r="L7" s="268"/>
      <c r="M7" s="16"/>
    </row>
    <row r="8" spans="1:13" s="35" customFormat="1" x14ac:dyDescent="0.3">
      <c r="B8" s="195"/>
      <c r="C8" s="267"/>
      <c r="D8" s="267"/>
      <c r="E8" s="267"/>
      <c r="F8" s="267"/>
      <c r="G8" s="267"/>
      <c r="H8" s="267"/>
      <c r="I8" s="267"/>
      <c r="J8" s="267"/>
      <c r="K8" s="267"/>
      <c r="L8" s="268"/>
      <c r="M8" s="16"/>
    </row>
    <row r="9" spans="1:13" s="35" customFormat="1" x14ac:dyDescent="0.3">
      <c r="B9" s="195"/>
      <c r="C9" s="267"/>
      <c r="D9" s="267"/>
      <c r="E9" s="267"/>
      <c r="F9" s="267"/>
      <c r="G9" s="267"/>
      <c r="H9" s="267"/>
      <c r="I9" s="267"/>
      <c r="J9" s="267"/>
      <c r="K9" s="267"/>
      <c r="L9" s="268"/>
      <c r="M9" s="16"/>
    </row>
    <row r="10" spans="1:13" s="35" customFormat="1" x14ac:dyDescent="0.3">
      <c r="B10" s="195"/>
      <c r="C10" s="267"/>
      <c r="D10" s="267"/>
      <c r="E10" s="267"/>
      <c r="F10" s="267"/>
      <c r="G10" s="267"/>
      <c r="H10" s="267"/>
      <c r="I10" s="267"/>
      <c r="J10" s="267"/>
      <c r="K10" s="267"/>
      <c r="L10" s="268"/>
      <c r="M10" s="16"/>
    </row>
    <row r="11" spans="1:13" s="35" customFormat="1" x14ac:dyDescent="0.3">
      <c r="B11" s="195"/>
      <c r="C11" s="267"/>
      <c r="D11" s="267"/>
      <c r="E11" s="267"/>
      <c r="F11" s="267"/>
      <c r="G11" s="267"/>
      <c r="H11" s="267"/>
      <c r="I11" s="267"/>
      <c r="J11" s="267"/>
      <c r="K11" s="267"/>
      <c r="L11" s="268"/>
      <c r="M11" s="16"/>
    </row>
    <row r="12" spans="1:13" s="35" customFormat="1" x14ac:dyDescent="0.3">
      <c r="B12" s="195"/>
      <c r="C12" s="267"/>
      <c r="D12" s="267"/>
      <c r="E12" s="267"/>
      <c r="F12" s="267"/>
      <c r="G12" s="267"/>
      <c r="H12" s="267"/>
      <c r="I12" s="267"/>
      <c r="J12" s="267"/>
      <c r="K12" s="267"/>
      <c r="L12" s="268"/>
      <c r="M12" s="16"/>
    </row>
    <row r="13" spans="1:13" s="35" customFormat="1" x14ac:dyDescent="0.3">
      <c r="B13" s="195"/>
      <c r="C13" s="267"/>
      <c r="D13" s="267"/>
      <c r="E13" s="267"/>
      <c r="F13" s="267"/>
      <c r="G13" s="267"/>
      <c r="H13" s="267"/>
      <c r="I13" s="267"/>
      <c r="J13" s="267"/>
      <c r="K13" s="267"/>
      <c r="L13" s="268"/>
      <c r="M13" s="16"/>
    </row>
    <row r="14" spans="1:13" s="35" customFormat="1" x14ac:dyDescent="0.3">
      <c r="B14" s="195"/>
      <c r="C14" s="267"/>
      <c r="D14" s="267"/>
      <c r="E14" s="267"/>
      <c r="F14" s="267"/>
      <c r="G14" s="267"/>
      <c r="H14" s="267"/>
      <c r="I14" s="267"/>
      <c r="J14" s="267"/>
      <c r="K14" s="267"/>
      <c r="L14" s="268"/>
      <c r="M14" s="16"/>
    </row>
    <row r="15" spans="1:13" s="35" customFormat="1" x14ac:dyDescent="0.3">
      <c r="B15" s="195"/>
      <c r="C15" s="267"/>
      <c r="D15" s="267"/>
      <c r="E15" s="267"/>
      <c r="F15" s="267"/>
      <c r="G15" s="267"/>
      <c r="H15" s="267"/>
      <c r="I15" s="267"/>
      <c r="J15" s="267"/>
      <c r="K15" s="267"/>
      <c r="L15" s="268"/>
      <c r="M15" s="16"/>
    </row>
    <row r="16" spans="1:13" s="35" customFormat="1" x14ac:dyDescent="0.3">
      <c r="B16" s="195"/>
      <c r="C16" s="267"/>
      <c r="D16" s="267"/>
      <c r="E16" s="267"/>
      <c r="F16" s="267"/>
      <c r="G16" s="267"/>
      <c r="H16" s="267"/>
      <c r="I16" s="267"/>
      <c r="J16" s="267"/>
      <c r="K16" s="267"/>
      <c r="L16" s="268"/>
      <c r="M16" s="16"/>
    </row>
    <row r="17" spans="1:13" s="35" customFormat="1" x14ac:dyDescent="0.3">
      <c r="B17" s="195"/>
      <c r="C17" s="267"/>
      <c r="D17" s="267"/>
      <c r="E17" s="267"/>
      <c r="F17" s="267"/>
      <c r="G17" s="267"/>
      <c r="H17" s="267"/>
      <c r="I17" s="267"/>
      <c r="J17" s="267"/>
      <c r="K17" s="267"/>
      <c r="L17" s="268"/>
      <c r="M17" s="16"/>
    </row>
    <row r="18" spans="1:13" s="35" customFormat="1" x14ac:dyDescent="0.3">
      <c r="B18" s="195"/>
      <c r="C18" s="267"/>
      <c r="D18" s="267"/>
      <c r="E18" s="267"/>
      <c r="F18" s="267"/>
      <c r="G18" s="267"/>
      <c r="H18" s="267"/>
      <c r="I18" s="267"/>
      <c r="J18" s="267"/>
      <c r="K18" s="267"/>
      <c r="L18" s="268"/>
      <c r="M18" s="16"/>
    </row>
    <row r="19" spans="1:13" s="35" customFormat="1" x14ac:dyDescent="0.3">
      <c r="B19" s="195"/>
      <c r="C19" s="267"/>
      <c r="D19" s="267"/>
      <c r="E19" s="267"/>
      <c r="F19" s="267"/>
      <c r="G19" s="267"/>
      <c r="H19" s="267"/>
      <c r="I19" s="267"/>
      <c r="J19" s="267"/>
      <c r="K19" s="267"/>
      <c r="L19" s="268"/>
      <c r="M19" s="16"/>
    </row>
    <row r="20" spans="1:13" s="35" customFormat="1" x14ac:dyDescent="0.3">
      <c r="B20" s="195"/>
      <c r="C20" s="267"/>
      <c r="D20" s="267"/>
      <c r="E20" s="267"/>
      <c r="F20" s="267"/>
      <c r="G20" s="267"/>
      <c r="H20" s="267"/>
      <c r="I20" s="267"/>
      <c r="J20" s="267"/>
      <c r="K20" s="267"/>
      <c r="L20" s="268"/>
      <c r="M20" s="16"/>
    </row>
    <row r="21" spans="1:13" s="35" customFormat="1" x14ac:dyDescent="0.3">
      <c r="B21" s="195"/>
      <c r="C21" s="267"/>
      <c r="D21" s="267"/>
      <c r="E21" s="267"/>
      <c r="F21" s="267"/>
      <c r="G21" s="267"/>
      <c r="H21" s="267"/>
      <c r="I21" s="267"/>
      <c r="J21" s="267"/>
      <c r="K21" s="267"/>
      <c r="L21" s="268"/>
      <c r="M21" s="16"/>
    </row>
    <row r="22" spans="1:13" s="35" customFormat="1" x14ac:dyDescent="0.3">
      <c r="B22" s="195"/>
      <c r="C22" s="267"/>
      <c r="D22" s="267"/>
      <c r="E22" s="267"/>
      <c r="F22" s="267"/>
      <c r="G22" s="267"/>
      <c r="H22" s="267"/>
      <c r="I22" s="267"/>
      <c r="J22" s="267"/>
      <c r="K22" s="267"/>
      <c r="L22" s="268"/>
      <c r="M22" s="16"/>
    </row>
    <row r="23" spans="1:13" s="35" customFormat="1" x14ac:dyDescent="0.3">
      <c r="B23" s="195"/>
      <c r="C23" s="267"/>
      <c r="D23" s="267"/>
      <c r="E23" s="267"/>
      <c r="F23" s="267"/>
      <c r="G23" s="267"/>
      <c r="H23" s="267"/>
      <c r="I23" s="267"/>
      <c r="J23" s="267"/>
      <c r="K23" s="267"/>
      <c r="L23" s="268"/>
      <c r="M23" s="16"/>
    </row>
    <row r="24" spans="1:13" s="35" customFormat="1" x14ac:dyDescent="0.3">
      <c r="B24" s="269"/>
      <c r="C24" s="270"/>
      <c r="D24" s="270"/>
      <c r="E24" s="270"/>
      <c r="F24" s="270"/>
      <c r="G24" s="270"/>
      <c r="H24" s="270"/>
      <c r="I24" s="270"/>
      <c r="J24" s="270"/>
      <c r="K24" s="270"/>
      <c r="L24" s="271"/>
      <c r="M24" s="16"/>
    </row>
    <row r="25" spans="1:13" x14ac:dyDescent="0.3">
      <c r="A25" s="14"/>
      <c r="B25" s="79"/>
      <c r="C25" s="79"/>
      <c r="D25" s="79"/>
      <c r="E25" s="79"/>
      <c r="F25" s="79"/>
      <c r="G25" s="79"/>
      <c r="H25" s="79"/>
      <c r="I25" s="79"/>
      <c r="J25" s="79"/>
      <c r="K25" s="79"/>
      <c r="L25" s="79"/>
    </row>
    <row r="26" spans="1:13" s="14" customFormat="1" ht="2.4" customHeight="1" x14ac:dyDescent="0.3"/>
    <row r="27" spans="1:13" s="14" customFormat="1" ht="2.4" customHeight="1" x14ac:dyDescent="0.3"/>
    <row r="28" spans="1:13" s="14" customFormat="1" ht="2.4" customHeight="1" x14ac:dyDescent="0.3"/>
    <row r="29" spans="1:13" s="14" customFormat="1" ht="13.2" customHeight="1" x14ac:dyDescent="0.3"/>
    <row r="30" spans="1:13" s="14" customFormat="1" ht="31.95" customHeight="1" x14ac:dyDescent="0.3">
      <c r="B30" s="157" t="s">
        <v>65</v>
      </c>
      <c r="C30" s="157"/>
      <c r="D30" s="157"/>
      <c r="E30" s="157"/>
      <c r="F30" s="157"/>
      <c r="G30" s="157"/>
      <c r="H30" s="157"/>
      <c r="I30" s="157"/>
      <c r="J30" s="157"/>
    </row>
    <row r="31" spans="1:13" s="14" customFormat="1" x14ac:dyDescent="0.3">
      <c r="B31" s="338"/>
      <c r="C31" s="338"/>
      <c r="D31" s="338"/>
      <c r="E31" s="337" t="str">
        <f>"Total kostnad "&amp;Koppling!B3</f>
        <v>Total kostnad 2024</v>
      </c>
      <c r="F31" s="337"/>
      <c r="G31" s="337" t="str">
        <f>"Total kostnad "&amp;Koppling!B4</f>
        <v>Total kostnad 2025</v>
      </c>
      <c r="H31" s="337"/>
      <c r="I31" s="337" t="s">
        <v>54</v>
      </c>
      <c r="J31" s="337"/>
    </row>
    <row r="32" spans="1:13" s="17" customFormat="1" x14ac:dyDescent="0.3">
      <c r="B32" s="341" t="s">
        <v>100</v>
      </c>
      <c r="C32" s="341"/>
      <c r="D32" s="341"/>
      <c r="E32" s="339">
        <f>SUM(E33:F34)</f>
        <v>0</v>
      </c>
      <c r="F32" s="339"/>
      <c r="G32" s="339">
        <f>SUM(G33:H34)</f>
        <v>0</v>
      </c>
      <c r="H32" s="339"/>
      <c r="I32" s="340">
        <f>SUM(E32:H32)</f>
        <v>0</v>
      </c>
      <c r="J32" s="340"/>
      <c r="K32" s="14"/>
      <c r="L32" s="14"/>
    </row>
    <row r="33" spans="2:12" s="14" customFormat="1" x14ac:dyDescent="0.3">
      <c r="B33" s="334" t="s">
        <v>89</v>
      </c>
      <c r="C33" s="334"/>
      <c r="D33" s="334"/>
      <c r="E33" s="335">
        <f>SUMIFS(T_lönekostnad[Summa],T_lönekostnad[Var uppstår kostnaden?],"Egna myndigheten",T_lönekostnad[ÅR],Koppling!B3)</f>
        <v>0</v>
      </c>
      <c r="F33" s="335"/>
      <c r="G33" s="335">
        <f>SUMIFS(T_lönekostnad[Summa],T_lönekostnad[Var uppstår kostnaden?],"Egna myndigheten",T_lönekostnad[ÅR],Koppling!B4)</f>
        <v>0</v>
      </c>
      <c r="H33" s="335"/>
      <c r="I33" s="335"/>
      <c r="J33" s="335"/>
    </row>
    <row r="34" spans="2:12" s="14" customFormat="1" x14ac:dyDescent="0.3">
      <c r="B34" s="334" t="s">
        <v>88</v>
      </c>
      <c r="C34" s="334"/>
      <c r="D34" s="334"/>
      <c r="E34" s="335">
        <f>SUMIFS(T_lönekostnad[Summa],T_lönekostnad[Var uppstår kostnaden?],"Samverkanspartner",T_lönekostnad[ÅR],Koppling!B3)</f>
        <v>0</v>
      </c>
      <c r="F34" s="335"/>
      <c r="G34" s="335">
        <f>SUMIFS(T_lönekostnad[Summa],T_lönekostnad[Var uppstår kostnaden?],"Samverkanspartner",T_lönekostnad[ÅR],Koppling!B4)</f>
        <v>0</v>
      </c>
      <c r="H34" s="335"/>
      <c r="I34" s="335"/>
      <c r="J34" s="335"/>
    </row>
    <row r="35" spans="2:12" s="17" customFormat="1" x14ac:dyDescent="0.3">
      <c r="B35" s="342" t="s">
        <v>102</v>
      </c>
      <c r="C35" s="342"/>
      <c r="D35" s="342"/>
      <c r="E35" s="333">
        <f>SUM(E36:F37)</f>
        <v>0</v>
      </c>
      <c r="F35" s="333"/>
      <c r="G35" s="333">
        <f>SUM(G36:H37)</f>
        <v>0</v>
      </c>
      <c r="H35" s="333"/>
      <c r="I35" s="331">
        <f>SUM(E35:H35)</f>
        <v>0</v>
      </c>
      <c r="J35" s="331"/>
      <c r="K35" s="14"/>
      <c r="L35" s="14"/>
    </row>
    <row r="36" spans="2:12" s="14" customFormat="1" x14ac:dyDescent="0.3">
      <c r="B36" s="334" t="s">
        <v>89</v>
      </c>
      <c r="C36" s="334"/>
      <c r="D36" s="334"/>
      <c r="E36" s="335">
        <f>SUMIFS(T_externtj[Summa],T_externtj[Var uppstår kostnaden?],"Egna myndigheten",T_externtj[ÅR],Koppling!B3)</f>
        <v>0</v>
      </c>
      <c r="F36" s="335"/>
      <c r="G36" s="335">
        <f>SUMIFS(T_externtj[Summa],T_externtj[Var uppstår kostnaden?],"Egna myndigheten",T_externtj[ÅR],Koppling!B4)</f>
        <v>0</v>
      </c>
      <c r="H36" s="335"/>
      <c r="I36" s="335"/>
      <c r="J36" s="335"/>
    </row>
    <row r="37" spans="2:12" s="14" customFormat="1" x14ac:dyDescent="0.3">
      <c r="B37" s="334" t="s">
        <v>88</v>
      </c>
      <c r="C37" s="334"/>
      <c r="D37" s="334"/>
      <c r="E37" s="335">
        <f>SUMIFS(T_externtj[Summa],T_externtj[Var uppstår kostnaden?],"Samverkanspartner",T_externtj[ÅR],Koppling!B3)</f>
        <v>0</v>
      </c>
      <c r="F37" s="335"/>
      <c r="G37" s="335">
        <f>SUMIFS(T_externtj[Summa],T_externtj[Var uppstår kostnaden?],"Samverkanspartner",T_externtj[ÅR],Koppling!B4)</f>
        <v>0</v>
      </c>
      <c r="H37" s="335"/>
      <c r="I37" s="335"/>
      <c r="J37" s="335"/>
    </row>
    <row r="38" spans="2:12" s="17" customFormat="1" x14ac:dyDescent="0.3">
      <c r="B38" s="342" t="s">
        <v>94</v>
      </c>
      <c r="C38" s="342"/>
      <c r="D38" s="342"/>
      <c r="E38" s="333">
        <f>SUM(E39:F40)</f>
        <v>0</v>
      </c>
      <c r="F38" s="333"/>
      <c r="G38" s="333">
        <f>SUM(G39:H40)</f>
        <v>0</v>
      </c>
      <c r="H38" s="333"/>
      <c r="I38" s="331">
        <f>SUM(E38:H38)</f>
        <v>0</v>
      </c>
      <c r="J38" s="331"/>
      <c r="K38" s="14"/>
      <c r="L38" s="14"/>
    </row>
    <row r="39" spans="2:12" s="14" customFormat="1" x14ac:dyDescent="0.3">
      <c r="B39" s="334" t="s">
        <v>89</v>
      </c>
      <c r="C39" s="334"/>
      <c r="D39" s="334"/>
      <c r="E39" s="335">
        <f>SUMIFS(T_resalogi[Summa],T_resalogi[Var uppstår kostnaden?],"Egna myndigheten",T_resalogi[ÅR],Koppling!B3)</f>
        <v>0</v>
      </c>
      <c r="F39" s="335"/>
      <c r="G39" s="335">
        <f>SUMIFS(T_resalogi[Summa],T_resalogi[Var uppstår kostnaden?],"Egna myndigheten",T_resalogi[ÅR],Koppling!B4)</f>
        <v>0</v>
      </c>
      <c r="H39" s="335"/>
      <c r="I39" s="335"/>
      <c r="J39" s="335"/>
    </row>
    <row r="40" spans="2:12" s="14" customFormat="1" x14ac:dyDescent="0.3">
      <c r="B40" s="334" t="s">
        <v>88</v>
      </c>
      <c r="C40" s="334"/>
      <c r="D40" s="334"/>
      <c r="E40" s="335">
        <f>SUMIFS(T_resalogi[Summa],T_resalogi[Var uppstår kostnaden?],"Samverkanspartner",T_resalogi[ÅR],Koppling!B3)</f>
        <v>0</v>
      </c>
      <c r="F40" s="335"/>
      <c r="G40" s="335">
        <f>SUMIFS(T_resalogi[Summa],T_resalogi[Var uppstår kostnaden?],"Samverkanspartner",T_resalogi[ÅR],Koppling!B4)</f>
        <v>0</v>
      </c>
      <c r="H40" s="335"/>
      <c r="I40" s="335"/>
      <c r="J40" s="335"/>
    </row>
    <row r="41" spans="2:12" s="17" customFormat="1" x14ac:dyDescent="0.3">
      <c r="B41" s="342" t="s">
        <v>92</v>
      </c>
      <c r="C41" s="342"/>
      <c r="D41" s="342"/>
      <c r="E41" s="333">
        <f>SUM(E42:F43)</f>
        <v>0</v>
      </c>
      <c r="F41" s="333"/>
      <c r="G41" s="333">
        <f>SUM(G42:H43)</f>
        <v>0</v>
      </c>
      <c r="H41" s="333"/>
      <c r="I41" s="331">
        <f>SUM(E41:H41)</f>
        <v>0</v>
      </c>
      <c r="J41" s="331"/>
      <c r="K41" s="14"/>
      <c r="L41" s="14"/>
    </row>
    <row r="42" spans="2:12" s="14" customFormat="1" x14ac:dyDescent="0.3">
      <c r="B42" s="334" t="s">
        <v>89</v>
      </c>
      <c r="C42" s="334"/>
      <c r="D42" s="334"/>
      <c r="E42" s="335">
        <f>SUMIFS(T_inventarie[Summa],T_inventarie[Var uppstår kostnaden?],"Egna myndigheten",T_inventarie[ÅR],Koppling!B3)</f>
        <v>0</v>
      </c>
      <c r="F42" s="335"/>
      <c r="G42" s="335">
        <f>SUMIFS(T_inventarie[Summa],T_inventarie[Var uppstår kostnaden?],"Egna myndigheten",T_inventarie[ÅR],Koppling!B4)</f>
        <v>0</v>
      </c>
      <c r="H42" s="335"/>
      <c r="I42" s="335"/>
      <c r="J42" s="335"/>
    </row>
    <row r="43" spans="2:12" s="14" customFormat="1" x14ac:dyDescent="0.3">
      <c r="B43" s="334" t="s">
        <v>88</v>
      </c>
      <c r="C43" s="334"/>
      <c r="D43" s="334"/>
      <c r="E43" s="335">
        <f>SUMIFS(T_inventarie[Summa],T_inventarie[Var uppstår kostnaden?],"Samverkanspartner",T_inventarie[ÅR],Koppling!B3)</f>
        <v>0</v>
      </c>
      <c r="F43" s="335"/>
      <c r="G43" s="335">
        <f>SUMIFS(T_inventarie[Summa],T_inventarie[Var uppstår kostnaden?],"Samverkanspartner",T_inventarie[ÅR],Koppling!B4)</f>
        <v>0</v>
      </c>
      <c r="H43" s="335"/>
      <c r="I43" s="335"/>
      <c r="J43" s="335"/>
    </row>
    <row r="44" spans="2:12" s="17" customFormat="1" x14ac:dyDescent="0.3">
      <c r="B44" s="342" t="s">
        <v>93</v>
      </c>
      <c r="C44" s="342"/>
      <c r="D44" s="342"/>
      <c r="E44" s="333">
        <f>SUM(E45:F46)</f>
        <v>0</v>
      </c>
      <c r="F44" s="333"/>
      <c r="G44" s="333">
        <f>SUM(G45:H46)</f>
        <v>0</v>
      </c>
      <c r="H44" s="333"/>
      <c r="I44" s="331">
        <f>SUM(E44:H44)</f>
        <v>0</v>
      </c>
      <c r="J44" s="331"/>
      <c r="K44" s="14"/>
      <c r="L44" s="14"/>
    </row>
    <row r="45" spans="2:12" s="14" customFormat="1" x14ac:dyDescent="0.3">
      <c r="B45" s="334" t="s">
        <v>89</v>
      </c>
      <c r="C45" s="334"/>
      <c r="D45" s="334"/>
      <c r="E45" s="335">
        <f>SUMIFS(T_ovrigt[Summa],T_ovrigt[Var uppstår kostnaden?],"Egna myndigheten",T_ovrigt[ÅR],Koppling!B3)</f>
        <v>0</v>
      </c>
      <c r="F45" s="335"/>
      <c r="G45" s="335">
        <f>SUMIFS(T_ovrigt[Summa],T_ovrigt[Var uppstår kostnaden?],"Egna myndigheten",T_ovrigt[ÅR],Koppling!B4)</f>
        <v>0</v>
      </c>
      <c r="H45" s="335"/>
      <c r="I45" s="335"/>
      <c r="J45" s="335"/>
    </row>
    <row r="46" spans="2:12" s="14" customFormat="1" x14ac:dyDescent="0.3">
      <c r="B46" s="334" t="s">
        <v>88</v>
      </c>
      <c r="C46" s="334"/>
      <c r="D46" s="334"/>
      <c r="E46" s="335">
        <f>SUMIFS(T_ovrigt[Summa],T_ovrigt[Var uppstår kostnaden?],"Samverkanspartner",T_ovrigt[ÅR],Koppling!B3)</f>
        <v>0</v>
      </c>
      <c r="F46" s="335"/>
      <c r="G46" s="335">
        <f>SUMIFS(T_ovrigt[Summa],T_ovrigt[Var uppstår kostnaden?],"Samverkanspartner",T_ovrigt[ÅR],Koppling!B4)</f>
        <v>0</v>
      </c>
      <c r="H46" s="335"/>
      <c r="I46" s="335"/>
      <c r="J46" s="335"/>
    </row>
    <row r="47" spans="2:12" s="14" customFormat="1" x14ac:dyDescent="0.3">
      <c r="B47" s="158" t="s">
        <v>72</v>
      </c>
      <c r="C47" s="158"/>
      <c r="D47" s="158"/>
      <c r="E47" s="332">
        <f>E32+E35+E38+E41+E44</f>
        <v>0</v>
      </c>
      <c r="F47" s="332"/>
      <c r="G47" s="332">
        <f>G32+G35+G38+G41+G44</f>
        <v>0</v>
      </c>
      <c r="H47" s="332"/>
      <c r="I47" s="332">
        <f>SUM(E47:H47)</f>
        <v>0</v>
      </c>
      <c r="J47" s="332"/>
    </row>
    <row r="48" spans="2:12" s="14" customFormat="1" x14ac:dyDescent="0.3"/>
    <row r="49" spans="1:14" ht="15.6" x14ac:dyDescent="0.3">
      <c r="A49" s="14"/>
      <c r="B49" s="13" t="s">
        <v>84</v>
      </c>
      <c r="C49" s="17"/>
      <c r="D49" s="14"/>
      <c r="E49" s="14"/>
      <c r="F49" s="14"/>
      <c r="G49" s="14"/>
      <c r="H49" s="14"/>
      <c r="I49" s="14"/>
      <c r="J49" s="14"/>
      <c r="K49" s="14"/>
    </row>
    <row r="50" spans="1:14" x14ac:dyDescent="0.3">
      <c r="A50" s="14"/>
      <c r="B50" s="14"/>
      <c r="C50" s="14"/>
      <c r="D50" s="14"/>
      <c r="E50" s="14"/>
      <c r="F50" s="14"/>
      <c r="G50" s="14"/>
      <c r="H50" s="14"/>
      <c r="I50" s="14"/>
      <c r="J50" s="14"/>
      <c r="K50" s="14"/>
    </row>
    <row r="51" spans="1:14" x14ac:dyDescent="0.3">
      <c r="A51" s="14"/>
      <c r="B51" s="328" t="s">
        <v>257</v>
      </c>
      <c r="C51" s="329"/>
      <c r="D51" s="329"/>
      <c r="E51" s="329"/>
      <c r="F51" s="329"/>
      <c r="G51" s="329"/>
      <c r="H51" s="329"/>
      <c r="I51" s="329"/>
      <c r="J51" s="330"/>
      <c r="K51" s="14"/>
    </row>
    <row r="52" spans="1:14" s="14" customFormat="1" x14ac:dyDescent="0.3"/>
    <row r="53" spans="1:14" s="14" customFormat="1" x14ac:dyDescent="0.3">
      <c r="B53" s="18"/>
      <c r="C53" s="18"/>
      <c r="D53" s="18"/>
      <c r="E53" s="18"/>
      <c r="F53" s="18"/>
      <c r="G53" s="18"/>
      <c r="H53" s="18"/>
      <c r="I53" s="18"/>
      <c r="J53" s="18"/>
    </row>
    <row r="54" spans="1:14" s="14" customFormat="1" ht="15.6" x14ac:dyDescent="0.3">
      <c r="B54" s="80" t="s">
        <v>109</v>
      </c>
      <c r="C54" s="17"/>
    </row>
    <row r="55" spans="1:14" s="19" customFormat="1" ht="45" x14ac:dyDescent="0.3">
      <c r="B55" s="159" t="s">
        <v>98</v>
      </c>
      <c r="C55" s="160" t="s">
        <v>55</v>
      </c>
      <c r="D55" s="161" t="s">
        <v>56</v>
      </c>
      <c r="E55" s="162" t="s">
        <v>81</v>
      </c>
      <c r="F55" s="163" t="s">
        <v>70</v>
      </c>
      <c r="G55" s="164" t="s">
        <v>71</v>
      </c>
      <c r="H55" s="165" t="s">
        <v>101</v>
      </c>
      <c r="I55" s="166" t="s">
        <v>82</v>
      </c>
      <c r="J55" s="167" t="s">
        <v>59</v>
      </c>
    </row>
    <row r="56" spans="1:14" s="14" customFormat="1" x14ac:dyDescent="0.3">
      <c r="B56" s="82" t="s">
        <v>89</v>
      </c>
      <c r="C56" s="20"/>
      <c r="D56" s="21" t="s">
        <v>57</v>
      </c>
      <c r="E56" s="22">
        <v>0</v>
      </c>
      <c r="F56" s="23"/>
      <c r="G56" s="23"/>
      <c r="H56" s="189">
        <f>E56*(1+F56)*G56</f>
        <v>0</v>
      </c>
      <c r="I56" s="28"/>
      <c r="J56" s="180">
        <f t="shared" ref="J56:J65" si="0">ROUND(H56*I56,0)</f>
        <v>0</v>
      </c>
      <c r="N56" s="116"/>
    </row>
    <row r="57" spans="1:14" s="14" customFormat="1" x14ac:dyDescent="0.3">
      <c r="B57" s="82" t="s">
        <v>89</v>
      </c>
      <c r="C57" s="107"/>
      <c r="D57" s="21" t="s">
        <v>57</v>
      </c>
      <c r="E57" s="22">
        <v>0</v>
      </c>
      <c r="F57" s="23"/>
      <c r="G57" s="23"/>
      <c r="H57" s="189">
        <f t="shared" ref="H57:H65" si="1">E57*(1+F57)*G57</f>
        <v>0</v>
      </c>
      <c r="I57" s="28"/>
      <c r="J57" s="180">
        <f t="shared" si="0"/>
        <v>0</v>
      </c>
    </row>
    <row r="58" spans="1:14" s="14" customFormat="1" x14ac:dyDescent="0.3">
      <c r="B58" s="82" t="s">
        <v>89</v>
      </c>
      <c r="C58" s="107"/>
      <c r="D58" s="21" t="s">
        <v>57</v>
      </c>
      <c r="E58" s="22">
        <v>0</v>
      </c>
      <c r="F58" s="23"/>
      <c r="G58" s="23"/>
      <c r="H58" s="189">
        <f t="shared" si="1"/>
        <v>0</v>
      </c>
      <c r="I58" s="28"/>
      <c r="J58" s="180">
        <f t="shared" si="0"/>
        <v>0</v>
      </c>
    </row>
    <row r="59" spans="1:14" s="14" customFormat="1" x14ac:dyDescent="0.3">
      <c r="B59" s="82" t="s">
        <v>89</v>
      </c>
      <c r="C59" s="107"/>
      <c r="D59" s="21" t="s">
        <v>57</v>
      </c>
      <c r="E59" s="22">
        <v>0</v>
      </c>
      <c r="F59" s="23"/>
      <c r="G59" s="23"/>
      <c r="H59" s="189">
        <f t="shared" si="1"/>
        <v>0</v>
      </c>
      <c r="I59" s="28"/>
      <c r="J59" s="180">
        <f t="shared" si="0"/>
        <v>0</v>
      </c>
    </row>
    <row r="60" spans="1:14" s="14" customFormat="1" x14ac:dyDescent="0.3">
      <c r="B60" s="82" t="s">
        <v>89</v>
      </c>
      <c r="C60" s="107"/>
      <c r="D60" s="21" t="s">
        <v>57</v>
      </c>
      <c r="E60" s="22">
        <v>0</v>
      </c>
      <c r="F60" s="23"/>
      <c r="G60" s="23"/>
      <c r="H60" s="189">
        <f t="shared" si="1"/>
        <v>0</v>
      </c>
      <c r="I60" s="28"/>
      <c r="J60" s="180">
        <f t="shared" si="0"/>
        <v>0</v>
      </c>
    </row>
    <row r="61" spans="1:14" s="14" customFormat="1" x14ac:dyDescent="0.3">
      <c r="B61" s="82" t="s">
        <v>89</v>
      </c>
      <c r="C61" s="107"/>
      <c r="D61" s="21" t="s">
        <v>57</v>
      </c>
      <c r="E61" s="22">
        <v>0</v>
      </c>
      <c r="F61" s="23"/>
      <c r="G61" s="23"/>
      <c r="H61" s="189">
        <f t="shared" si="1"/>
        <v>0</v>
      </c>
      <c r="I61" s="28"/>
      <c r="J61" s="180">
        <f t="shared" si="0"/>
        <v>0</v>
      </c>
    </row>
    <row r="62" spans="1:14" s="14" customFormat="1" x14ac:dyDescent="0.3">
      <c r="B62" s="82" t="s">
        <v>89</v>
      </c>
      <c r="C62" s="107"/>
      <c r="D62" s="21" t="s">
        <v>57</v>
      </c>
      <c r="E62" s="22">
        <v>0</v>
      </c>
      <c r="F62" s="23"/>
      <c r="G62" s="23"/>
      <c r="H62" s="189">
        <f t="shared" si="1"/>
        <v>0</v>
      </c>
      <c r="I62" s="28"/>
      <c r="J62" s="180">
        <f t="shared" si="0"/>
        <v>0</v>
      </c>
    </row>
    <row r="63" spans="1:14" s="14" customFormat="1" x14ac:dyDescent="0.3">
      <c r="B63" s="82" t="s">
        <v>89</v>
      </c>
      <c r="C63" s="107"/>
      <c r="D63" s="21" t="s">
        <v>57</v>
      </c>
      <c r="E63" s="22">
        <v>0</v>
      </c>
      <c r="F63" s="23"/>
      <c r="G63" s="23"/>
      <c r="H63" s="189">
        <f t="shared" si="1"/>
        <v>0</v>
      </c>
      <c r="I63" s="28"/>
      <c r="J63" s="180">
        <f t="shared" si="0"/>
        <v>0</v>
      </c>
    </row>
    <row r="64" spans="1:14" s="14" customFormat="1" x14ac:dyDescent="0.3">
      <c r="B64" s="82" t="s">
        <v>89</v>
      </c>
      <c r="C64" s="107"/>
      <c r="D64" s="21" t="s">
        <v>57</v>
      </c>
      <c r="E64" s="22">
        <v>0</v>
      </c>
      <c r="F64" s="23"/>
      <c r="G64" s="23"/>
      <c r="H64" s="189">
        <f t="shared" si="1"/>
        <v>0</v>
      </c>
      <c r="I64" s="28"/>
      <c r="J64" s="180">
        <f t="shared" si="0"/>
        <v>0</v>
      </c>
    </row>
    <row r="65" spans="2:11" s="14" customFormat="1" x14ac:dyDescent="0.3">
      <c r="B65" s="82" t="s">
        <v>89</v>
      </c>
      <c r="C65" s="107"/>
      <c r="D65" s="21" t="s">
        <v>57</v>
      </c>
      <c r="E65" s="22">
        <v>0</v>
      </c>
      <c r="F65" s="23"/>
      <c r="G65" s="23"/>
      <c r="H65" s="189">
        <f t="shared" si="1"/>
        <v>0</v>
      </c>
      <c r="I65" s="28"/>
      <c r="J65" s="180">
        <f t="shared" si="0"/>
        <v>0</v>
      </c>
    </row>
    <row r="66" spans="2:11" s="14" customFormat="1" x14ac:dyDescent="0.3">
      <c r="B66" s="186" t="s">
        <v>59</v>
      </c>
      <c r="C66" s="184"/>
      <c r="D66" s="177"/>
      <c r="E66" s="187"/>
      <c r="F66" s="187"/>
      <c r="G66" s="187"/>
      <c r="H66" s="188"/>
      <c r="I66" s="188"/>
      <c r="J66" s="182">
        <f>SUBTOTAL(109,T_lönekostnad[Summa])</f>
        <v>0</v>
      </c>
    </row>
    <row r="67" spans="2:11" s="14" customFormat="1" x14ac:dyDescent="0.3">
      <c r="D67" s="24"/>
      <c r="E67" s="25"/>
      <c r="F67" s="25"/>
      <c r="G67" s="25"/>
      <c r="H67" s="25"/>
      <c r="I67" s="25"/>
      <c r="J67" s="25"/>
    </row>
    <row r="68" spans="2:11" s="14" customFormat="1" ht="15.6" x14ac:dyDescent="0.3">
      <c r="B68" s="13" t="s">
        <v>95</v>
      </c>
      <c r="C68" s="17"/>
      <c r="D68" s="26"/>
    </row>
    <row r="69" spans="2:11" s="14" customFormat="1" ht="30" x14ac:dyDescent="0.3">
      <c r="B69" s="159" t="s">
        <v>98</v>
      </c>
      <c r="C69" s="168" t="s">
        <v>69</v>
      </c>
      <c r="D69" s="161" t="s">
        <v>56</v>
      </c>
      <c r="E69" s="162" t="s">
        <v>76</v>
      </c>
      <c r="F69" s="169" t="s">
        <v>58</v>
      </c>
      <c r="G69" s="170" t="s">
        <v>59</v>
      </c>
      <c r="H69" s="19"/>
      <c r="I69" s="19"/>
      <c r="J69" s="19"/>
      <c r="K69" s="19"/>
    </row>
    <row r="70" spans="2:11" s="19" customFormat="1" x14ac:dyDescent="0.3">
      <c r="B70" s="82" t="s">
        <v>89</v>
      </c>
      <c r="C70" s="20"/>
      <c r="D70" s="21" t="s">
        <v>57</v>
      </c>
      <c r="E70" s="27">
        <v>0</v>
      </c>
      <c r="F70" s="28"/>
      <c r="G70" s="180">
        <f t="shared" ref="G70:G75" si="2">ROUND(E70*F70,0)</f>
        <v>0</v>
      </c>
      <c r="H70" s="14"/>
      <c r="I70" s="14"/>
      <c r="J70" s="14"/>
      <c r="K70" s="14"/>
    </row>
    <row r="71" spans="2:11" s="14" customFormat="1" x14ac:dyDescent="0.3">
      <c r="B71" s="82" t="s">
        <v>89</v>
      </c>
      <c r="C71" s="20"/>
      <c r="D71" s="21" t="s">
        <v>57</v>
      </c>
      <c r="E71" s="27">
        <v>0</v>
      </c>
      <c r="F71" s="28"/>
      <c r="G71" s="180">
        <f t="shared" si="2"/>
        <v>0</v>
      </c>
    </row>
    <row r="72" spans="2:11" s="14" customFormat="1" x14ac:dyDescent="0.3">
      <c r="B72" s="82" t="s">
        <v>89</v>
      </c>
      <c r="C72" s="20"/>
      <c r="D72" s="21" t="s">
        <v>57</v>
      </c>
      <c r="E72" s="27">
        <v>0</v>
      </c>
      <c r="F72" s="28"/>
      <c r="G72" s="180">
        <f t="shared" si="2"/>
        <v>0</v>
      </c>
    </row>
    <row r="73" spans="2:11" s="14" customFormat="1" x14ac:dyDescent="0.3">
      <c r="B73" s="82" t="s">
        <v>89</v>
      </c>
      <c r="C73" s="20"/>
      <c r="D73" s="21" t="s">
        <v>57</v>
      </c>
      <c r="E73" s="27">
        <v>0</v>
      </c>
      <c r="F73" s="28"/>
      <c r="G73" s="180">
        <f t="shared" si="2"/>
        <v>0</v>
      </c>
    </row>
    <row r="74" spans="2:11" s="14" customFormat="1" x14ac:dyDescent="0.3">
      <c r="B74" s="82" t="s">
        <v>89</v>
      </c>
      <c r="C74" s="20"/>
      <c r="D74" s="21" t="s">
        <v>57</v>
      </c>
      <c r="E74" s="27">
        <v>0</v>
      </c>
      <c r="F74" s="28"/>
      <c r="G74" s="180">
        <f t="shared" si="2"/>
        <v>0</v>
      </c>
    </row>
    <row r="75" spans="2:11" s="14" customFormat="1" x14ac:dyDescent="0.3">
      <c r="B75" s="82" t="s">
        <v>89</v>
      </c>
      <c r="C75" s="20"/>
      <c r="D75" s="21" t="s">
        <v>57</v>
      </c>
      <c r="E75" s="27">
        <v>0</v>
      </c>
      <c r="F75" s="28"/>
      <c r="G75" s="180">
        <f t="shared" si="2"/>
        <v>0</v>
      </c>
    </row>
    <row r="76" spans="2:11" s="14" customFormat="1" x14ac:dyDescent="0.3">
      <c r="B76" s="183" t="s">
        <v>59</v>
      </c>
      <c r="C76" s="184"/>
      <c r="D76" s="177"/>
      <c r="E76" s="185"/>
      <c r="F76" s="184"/>
      <c r="G76" s="182">
        <f>SUBTOTAL(109,T_externtj[Summa])</f>
        <v>0</v>
      </c>
      <c r="H76" s="30"/>
      <c r="I76" s="30"/>
      <c r="J76" s="30"/>
    </row>
    <row r="77" spans="2:11" s="14" customFormat="1" x14ac:dyDescent="0.3">
      <c r="B77" s="9"/>
      <c r="D77" s="29"/>
      <c r="E77" s="30"/>
      <c r="F77" s="30"/>
      <c r="G77" s="31"/>
    </row>
    <row r="78" spans="2:11" s="14" customFormat="1" ht="15.6" x14ac:dyDescent="0.3">
      <c r="B78" s="13" t="s">
        <v>96</v>
      </c>
      <c r="C78" s="17"/>
      <c r="D78" s="26"/>
      <c r="G78" s="33"/>
      <c r="H78" s="19"/>
      <c r="I78" s="19"/>
      <c r="J78" s="19"/>
      <c r="K78" s="19"/>
    </row>
    <row r="79" spans="2:11" s="19" customFormat="1" ht="30" x14ac:dyDescent="0.3">
      <c r="B79" s="159" t="s">
        <v>98</v>
      </c>
      <c r="C79" s="160" t="s">
        <v>68</v>
      </c>
      <c r="D79" s="161" t="s">
        <v>56</v>
      </c>
      <c r="E79" s="162" t="s">
        <v>67</v>
      </c>
      <c r="F79" s="162" t="s">
        <v>66</v>
      </c>
      <c r="G79" s="171" t="s">
        <v>59</v>
      </c>
      <c r="H79" s="14"/>
      <c r="I79" s="14"/>
      <c r="J79" s="14"/>
      <c r="K79" s="14"/>
    </row>
    <row r="80" spans="2:11" s="14" customFormat="1" x14ac:dyDescent="0.3">
      <c r="B80" s="82" t="s">
        <v>89</v>
      </c>
      <c r="C80" s="20"/>
      <c r="D80" s="21" t="s">
        <v>57</v>
      </c>
      <c r="E80" s="27">
        <v>0</v>
      </c>
      <c r="F80" s="28"/>
      <c r="G80" s="180">
        <f t="shared" ref="G80:G85" si="3">ROUND(E80*F80,0)</f>
        <v>0</v>
      </c>
    </row>
    <row r="81" spans="2:11" s="14" customFormat="1" x14ac:dyDescent="0.3">
      <c r="B81" s="82" t="s">
        <v>89</v>
      </c>
      <c r="C81" s="20"/>
      <c r="D81" s="21" t="s">
        <v>57</v>
      </c>
      <c r="E81" s="27">
        <v>0</v>
      </c>
      <c r="F81" s="28"/>
      <c r="G81" s="180">
        <f t="shared" si="3"/>
        <v>0</v>
      </c>
    </row>
    <row r="82" spans="2:11" s="14" customFormat="1" x14ac:dyDescent="0.3">
      <c r="B82" s="82" t="s">
        <v>89</v>
      </c>
      <c r="C82" s="20"/>
      <c r="D82" s="21" t="s">
        <v>57</v>
      </c>
      <c r="E82" s="27">
        <v>0</v>
      </c>
      <c r="F82" s="28"/>
      <c r="G82" s="180">
        <f t="shared" si="3"/>
        <v>0</v>
      </c>
    </row>
    <row r="83" spans="2:11" s="14" customFormat="1" x14ac:dyDescent="0.3">
      <c r="B83" s="82" t="s">
        <v>89</v>
      </c>
      <c r="C83" s="20"/>
      <c r="D83" s="21" t="s">
        <v>57</v>
      </c>
      <c r="E83" s="27">
        <v>0</v>
      </c>
      <c r="F83" s="28"/>
      <c r="G83" s="180">
        <f t="shared" si="3"/>
        <v>0</v>
      </c>
    </row>
    <row r="84" spans="2:11" s="14" customFormat="1" x14ac:dyDescent="0.3">
      <c r="B84" s="82" t="s">
        <v>89</v>
      </c>
      <c r="C84" s="20"/>
      <c r="D84" s="21" t="s">
        <v>57</v>
      </c>
      <c r="E84" s="27">
        <v>0</v>
      </c>
      <c r="F84" s="28"/>
      <c r="G84" s="180">
        <f t="shared" si="3"/>
        <v>0</v>
      </c>
    </row>
    <row r="85" spans="2:11" s="14" customFormat="1" x14ac:dyDescent="0.3">
      <c r="B85" s="82" t="s">
        <v>89</v>
      </c>
      <c r="C85" s="20"/>
      <c r="D85" s="21" t="s">
        <v>57</v>
      </c>
      <c r="E85" s="27">
        <v>0</v>
      </c>
      <c r="F85" s="28"/>
      <c r="G85" s="180">
        <f t="shared" si="3"/>
        <v>0</v>
      </c>
      <c r="H85" s="30"/>
      <c r="I85" s="30"/>
      <c r="J85" s="30"/>
    </row>
    <row r="86" spans="2:11" s="14" customFormat="1" x14ac:dyDescent="0.3">
      <c r="B86" s="181" t="s">
        <v>59</v>
      </c>
      <c r="C86" s="176"/>
      <c r="D86" s="177"/>
      <c r="E86" s="178"/>
      <c r="F86" s="176"/>
      <c r="G86" s="179">
        <f>SUBTOTAL(109,T_resalogi[Summa])</f>
        <v>0</v>
      </c>
    </row>
    <row r="87" spans="2:11" s="14" customFormat="1" x14ac:dyDescent="0.3">
      <c r="B87" s="9"/>
      <c r="D87" s="29"/>
      <c r="E87" s="30"/>
      <c r="F87" s="30"/>
      <c r="G87" s="31"/>
      <c r="H87" s="19"/>
      <c r="I87" s="19"/>
      <c r="J87" s="19"/>
      <c r="K87" s="19"/>
    </row>
    <row r="88" spans="2:11" s="19" customFormat="1" ht="15.6" x14ac:dyDescent="0.3">
      <c r="B88" s="13" t="s">
        <v>268</v>
      </c>
      <c r="C88" s="17"/>
      <c r="D88" s="26"/>
      <c r="E88" s="14"/>
      <c r="F88" s="14"/>
      <c r="G88" s="33"/>
      <c r="H88" s="14"/>
      <c r="I88" s="14"/>
      <c r="J88" s="14"/>
      <c r="K88" s="14"/>
    </row>
    <row r="89" spans="2:11" s="14" customFormat="1" ht="30" x14ac:dyDescent="0.3">
      <c r="B89" s="159" t="s">
        <v>98</v>
      </c>
      <c r="C89" s="168" t="s">
        <v>99</v>
      </c>
      <c r="D89" s="161" t="s">
        <v>56</v>
      </c>
      <c r="E89" s="172" t="s">
        <v>73</v>
      </c>
      <c r="F89" s="173" t="s">
        <v>74</v>
      </c>
      <c r="G89" s="174" t="s">
        <v>59</v>
      </c>
    </row>
    <row r="90" spans="2:11" s="14" customFormat="1" x14ac:dyDescent="0.3">
      <c r="B90" s="82" t="s">
        <v>89</v>
      </c>
      <c r="C90" s="28"/>
      <c r="D90" s="21" t="s">
        <v>57</v>
      </c>
      <c r="E90" s="27">
        <v>0</v>
      </c>
      <c r="F90" s="34"/>
      <c r="G90" s="180">
        <f>ROUND(E90*F90,0)</f>
        <v>0</v>
      </c>
    </row>
    <row r="91" spans="2:11" s="14" customFormat="1" x14ac:dyDescent="0.3">
      <c r="B91" s="82" t="s">
        <v>89</v>
      </c>
      <c r="C91" s="28"/>
      <c r="D91" s="21" t="s">
        <v>57</v>
      </c>
      <c r="E91" s="27">
        <v>0</v>
      </c>
      <c r="F91" s="34"/>
      <c r="G91" s="180">
        <f>ROUND(E91*F91,0)</f>
        <v>0</v>
      </c>
    </row>
    <row r="92" spans="2:11" s="14" customFormat="1" x14ac:dyDescent="0.3">
      <c r="B92" s="82" t="s">
        <v>89</v>
      </c>
      <c r="C92" s="28"/>
      <c r="D92" s="21" t="s">
        <v>57</v>
      </c>
      <c r="E92" s="27">
        <v>0</v>
      </c>
      <c r="F92" s="34"/>
      <c r="G92" s="180">
        <f>ROUND(E92*F92,0)</f>
        <v>0</v>
      </c>
      <c r="H92" s="30"/>
      <c r="I92" s="30"/>
      <c r="J92" s="30"/>
    </row>
    <row r="93" spans="2:11" s="14" customFormat="1" x14ac:dyDescent="0.3">
      <c r="B93" s="82" t="s">
        <v>89</v>
      </c>
      <c r="C93" s="28"/>
      <c r="D93" s="21" t="s">
        <v>57</v>
      </c>
      <c r="E93" s="27">
        <v>0</v>
      </c>
      <c r="F93" s="34"/>
      <c r="G93" s="180">
        <f>ROUND(E93*F93,0)</f>
        <v>0</v>
      </c>
    </row>
    <row r="94" spans="2:11" s="14" customFormat="1" x14ac:dyDescent="0.3">
      <c r="B94" s="175" t="s">
        <v>59</v>
      </c>
      <c r="C94" s="176"/>
      <c r="D94" s="177"/>
      <c r="E94" s="178"/>
      <c r="F94" s="176"/>
      <c r="G94" s="179">
        <f>SUBTOTAL(109,T_inventarie[Summa])</f>
        <v>0</v>
      </c>
      <c r="H94" s="19"/>
      <c r="I94" s="19"/>
      <c r="J94" s="19"/>
      <c r="K94" s="19"/>
    </row>
    <row r="95" spans="2:11" s="19" customFormat="1" x14ac:dyDescent="0.3">
      <c r="B95" s="14"/>
      <c r="C95" s="14"/>
      <c r="D95" s="29"/>
      <c r="E95" s="30"/>
      <c r="F95" s="30"/>
      <c r="G95" s="31"/>
      <c r="H95" s="14"/>
      <c r="I95" s="14"/>
      <c r="J95" s="14"/>
      <c r="K95" s="14"/>
    </row>
    <row r="96" spans="2:11" s="14" customFormat="1" ht="15.6" x14ac:dyDescent="0.3">
      <c r="B96" s="13" t="s">
        <v>97</v>
      </c>
      <c r="C96" s="17"/>
      <c r="D96" s="26"/>
      <c r="G96" s="33"/>
    </row>
    <row r="97" spans="2:11" s="14" customFormat="1" ht="30" x14ac:dyDescent="0.3">
      <c r="B97" s="159" t="s">
        <v>98</v>
      </c>
      <c r="C97" s="168" t="s">
        <v>75</v>
      </c>
      <c r="D97" s="161" t="s">
        <v>56</v>
      </c>
      <c r="E97" s="162" t="s">
        <v>76</v>
      </c>
      <c r="F97" s="162" t="s">
        <v>58</v>
      </c>
      <c r="G97" s="171" t="s">
        <v>59</v>
      </c>
    </row>
    <row r="98" spans="2:11" s="14" customFormat="1" x14ac:dyDescent="0.3">
      <c r="B98" s="82" t="s">
        <v>89</v>
      </c>
      <c r="C98" s="20"/>
      <c r="D98" s="21" t="s">
        <v>57</v>
      </c>
      <c r="E98" s="27">
        <v>0</v>
      </c>
      <c r="F98" s="28"/>
      <c r="G98" s="180">
        <f t="shared" ref="G98:G103" si="4">ROUND(E98*F98,0)</f>
        <v>0</v>
      </c>
    </row>
    <row r="99" spans="2:11" s="14" customFormat="1" x14ac:dyDescent="0.3">
      <c r="B99" s="82" t="s">
        <v>89</v>
      </c>
      <c r="C99" s="20"/>
      <c r="D99" s="21" t="s">
        <v>57</v>
      </c>
      <c r="E99" s="27">
        <v>0</v>
      </c>
      <c r="F99" s="28"/>
      <c r="G99" s="180">
        <f t="shared" si="4"/>
        <v>0</v>
      </c>
    </row>
    <row r="100" spans="2:11" s="14" customFormat="1" x14ac:dyDescent="0.3">
      <c r="B100" s="82" t="s">
        <v>89</v>
      </c>
      <c r="C100" s="20"/>
      <c r="D100" s="21" t="s">
        <v>57</v>
      </c>
      <c r="E100" s="27">
        <v>0</v>
      </c>
      <c r="F100" s="28"/>
      <c r="G100" s="180">
        <f>ROUND(E100*F100,0)</f>
        <v>0</v>
      </c>
    </row>
    <row r="101" spans="2:11" s="14" customFormat="1" x14ac:dyDescent="0.3">
      <c r="B101" s="82" t="s">
        <v>89</v>
      </c>
      <c r="C101" s="20"/>
      <c r="D101" s="21" t="s">
        <v>57</v>
      </c>
      <c r="E101" s="27">
        <v>0</v>
      </c>
      <c r="F101" s="28"/>
      <c r="G101" s="180">
        <f t="shared" si="4"/>
        <v>0</v>
      </c>
    </row>
    <row r="102" spans="2:11" s="14" customFormat="1" x14ac:dyDescent="0.3">
      <c r="B102" s="82" t="s">
        <v>89</v>
      </c>
      <c r="C102" s="20"/>
      <c r="D102" s="21" t="s">
        <v>57</v>
      </c>
      <c r="E102" s="27">
        <v>0</v>
      </c>
      <c r="F102" s="28"/>
      <c r="G102" s="180">
        <f t="shared" si="4"/>
        <v>0</v>
      </c>
    </row>
    <row r="103" spans="2:11" s="14" customFormat="1" x14ac:dyDescent="0.3">
      <c r="B103" s="82" t="s">
        <v>89</v>
      </c>
      <c r="C103" s="20"/>
      <c r="D103" s="21" t="s">
        <v>57</v>
      </c>
      <c r="E103" s="27">
        <v>0</v>
      </c>
      <c r="F103" s="28"/>
      <c r="G103" s="180">
        <f t="shared" si="4"/>
        <v>0</v>
      </c>
      <c r="H103" s="16"/>
      <c r="I103" s="16"/>
      <c r="J103" s="16"/>
      <c r="K103" s="16"/>
    </row>
    <row r="104" spans="2:11" x14ac:dyDescent="0.3">
      <c r="B104" s="175" t="s">
        <v>59</v>
      </c>
      <c r="C104" s="176"/>
      <c r="D104" s="177"/>
      <c r="E104" s="178"/>
      <c r="F104" s="176"/>
      <c r="G104" s="179">
        <f>SUBTOTAL(109,T_ovrigt[Summa])</f>
        <v>0</v>
      </c>
    </row>
    <row r="105" spans="2:11" x14ac:dyDescent="0.3">
      <c r="B105" s="14"/>
      <c r="C105" s="14"/>
      <c r="D105" s="14"/>
      <c r="E105" s="14"/>
      <c r="F105" s="14"/>
      <c r="G105" s="14"/>
    </row>
  </sheetData>
  <sheetProtection sheet="1" formatCells="0" formatColumns="0" formatRows="0" insertColumns="0" insertRows="0" sort="0" autoFilter="0" pivotTables="0"/>
  <customSheetViews>
    <customSheetView guid="{4AC27408-0325-4E55-AB9D-733C5217F92E}" showPageBreaks="1" printArea="1" view="pageLayout">
      <selection activeCell="B4" sqref="B4:J6"/>
      <pageMargins left="0.7" right="0.7" top="1.0067708333333334" bottom="0.75" header="0.3" footer="0.3"/>
      <pageSetup paperSize="9" scale="93" orientation="portrait" r:id="rId1"/>
      <headerFooter>
        <oddHeader>&amp;R&amp;"+,Fet"&amp;9Budget - ansökan om medel från anslag 2:4 Krisberedskap&amp;"+,Normal"&amp;K00+000 ........&amp;K01+000
Dnr 2019-0xxxx  &amp;K00+000  .......&amp;K01+000
&amp;P(&amp;N)&amp;K00+000. ........&amp;K01+000
&amp;L&amp;G</oddHeader>
      </headerFooter>
    </customSheetView>
  </customSheetViews>
  <mergeCells count="70">
    <mergeCell ref="E46:F46"/>
    <mergeCell ref="G46:H46"/>
    <mergeCell ref="I46:J46"/>
    <mergeCell ref="E39:F39"/>
    <mergeCell ref="E40:F40"/>
    <mergeCell ref="G39:H39"/>
    <mergeCell ref="G40:H40"/>
    <mergeCell ref="I39:J39"/>
    <mergeCell ref="I40:J40"/>
    <mergeCell ref="I42:J42"/>
    <mergeCell ref="E43:F43"/>
    <mergeCell ref="G43:H43"/>
    <mergeCell ref="I43:J43"/>
    <mergeCell ref="I45:J45"/>
    <mergeCell ref="B42:D42"/>
    <mergeCell ref="E45:F45"/>
    <mergeCell ref="G45:H45"/>
    <mergeCell ref="E42:F42"/>
    <mergeCell ref="G42:H42"/>
    <mergeCell ref="B43:D43"/>
    <mergeCell ref="B44:D44"/>
    <mergeCell ref="I37:J37"/>
    <mergeCell ref="B32:D32"/>
    <mergeCell ref="B35:D35"/>
    <mergeCell ref="B38:D38"/>
    <mergeCell ref="B41:D41"/>
    <mergeCell ref="I36:J36"/>
    <mergeCell ref="B4:L24"/>
    <mergeCell ref="I35:J35"/>
    <mergeCell ref="B31:D31"/>
    <mergeCell ref="B33:D33"/>
    <mergeCell ref="B34:D34"/>
    <mergeCell ref="E32:F32"/>
    <mergeCell ref="G32:H32"/>
    <mergeCell ref="I32:J32"/>
    <mergeCell ref="I31:J31"/>
    <mergeCell ref="I33:J33"/>
    <mergeCell ref="I34:J34"/>
    <mergeCell ref="B46:D46"/>
    <mergeCell ref="B37:D37"/>
    <mergeCell ref="E37:F37"/>
    <mergeCell ref="B1:D1"/>
    <mergeCell ref="G31:H31"/>
    <mergeCell ref="G33:H33"/>
    <mergeCell ref="G34:H34"/>
    <mergeCell ref="G35:H35"/>
    <mergeCell ref="E31:F31"/>
    <mergeCell ref="E33:F33"/>
    <mergeCell ref="E34:F34"/>
    <mergeCell ref="E35:F35"/>
    <mergeCell ref="B36:D36"/>
    <mergeCell ref="E36:F36"/>
    <mergeCell ref="G36:H36"/>
    <mergeCell ref="G37:H37"/>
    <mergeCell ref="B51:J51"/>
    <mergeCell ref="I38:J38"/>
    <mergeCell ref="G47:H47"/>
    <mergeCell ref="I47:J47"/>
    <mergeCell ref="G38:H38"/>
    <mergeCell ref="G41:H41"/>
    <mergeCell ref="G44:H44"/>
    <mergeCell ref="I41:J41"/>
    <mergeCell ref="I44:J44"/>
    <mergeCell ref="E38:F38"/>
    <mergeCell ref="E41:F41"/>
    <mergeCell ref="E44:F44"/>
    <mergeCell ref="E47:F47"/>
    <mergeCell ref="B45:D45"/>
    <mergeCell ref="B39:D39"/>
    <mergeCell ref="B40:D40"/>
  </mergeCells>
  <conditionalFormatting sqref="B74:B81 B83:B103 B55:B72">
    <cfRule type="containsText" dxfId="93" priority="4" operator="containsText" text="Samverkanspartner">
      <formula>NOT(ISERROR(SEARCH("Samverkanspartner",B55)))</formula>
    </cfRule>
  </conditionalFormatting>
  <conditionalFormatting sqref="B73">
    <cfRule type="containsText" dxfId="92" priority="3" operator="containsText" text="Samverkanspartner">
      <formula>NOT(ISERROR(SEARCH("Samverkanspartner",B73)))</formula>
    </cfRule>
  </conditionalFormatting>
  <conditionalFormatting sqref="B82">
    <cfRule type="containsText" dxfId="91" priority="2" operator="containsText" text="Samverkanspartner">
      <formula>NOT(ISERROR(SEARCH("Samverkanspartner",B82)))</formula>
    </cfRule>
  </conditionalFormatting>
  <dataValidations disablePrompts="1" count="1">
    <dataValidation type="list" allowBlank="1" showInputMessage="1" showErrorMessage="1" sqref="B90:B93 B56:B65 B98:B103 B80:B85 B70:B75">
      <formula1>"Egna myndigheten,Samverkanspartner"</formula1>
    </dataValidation>
  </dataValidations>
  <hyperlinks>
    <hyperlink ref="B1:D1" location="'Del 1-4, Projektplan'!A1" display="Klicka här för att komma tillbaka till projektplanen"/>
  </hyperlinks>
  <pageMargins left="0.25" right="0.25" top="0.75" bottom="0.75" header="0.3" footer="0.3"/>
  <pageSetup paperSize="9" scale="99" fitToHeight="0" orientation="landscape" r:id="rId2"/>
  <headerFooter>
    <oddHeader xml:space="preserve">&amp;L&amp;G&amp;R&amp;"+,Fet"&amp;9Budget - ansökan om medel från anslag 2:4 Krisberedskap&amp;"+,Normal"&amp;K00+000 ........&amp;K01+000
&amp;"+,Fet"Särskild satsning: FFO&amp;"+,Normal"&amp;K00+000  .......&amp;K01+000
&amp;P(&amp;N)&amp;K00+000. ........&amp;K01+000
</oddHeader>
  </headerFooter>
  <rowBreaks count="4" manualBreakCount="4">
    <brk id="25" max="12" man="1"/>
    <brk id="53" max="12" man="1"/>
    <brk id="66" max="12" man="1"/>
    <brk id="95" max="12" man="1"/>
  </rowBreaks>
  <drawing r:id="rId3"/>
  <legacyDrawing r:id="rId4"/>
  <legacyDrawingHF r:id="rId5"/>
  <tableParts count="5">
    <tablePart r:id="rId6"/>
    <tablePart r:id="rId7"/>
    <tablePart r:id="rId8"/>
    <tablePart r:id="rId9"/>
    <tablePart r:id="rId10"/>
  </tableParts>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Koppling!$B$2:$B$4</xm:f>
          </x14:formula1>
          <xm:sqref>D56:D65 D70:D75 D80:D85 D90:D93 D98:D103</xm:sqref>
        </x14:dataValidation>
        <x14:dataValidation type="list" allowBlank="1" showInputMessage="1" showErrorMessage="1">
          <x14:formula1>
            <xm:f>Koppling!$D$3:$D$4</xm:f>
          </x14:formula1>
          <xm:sqref>B51:J51</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5">
    <tabColor theme="5" tint="0.79998168889431442"/>
    <pageSetUpPr fitToPage="1"/>
  </sheetPr>
  <dimension ref="A1:N114"/>
  <sheetViews>
    <sheetView showGridLines="0" zoomScale="110" zoomScaleNormal="110" workbookViewId="0">
      <selection activeCell="B4" sqref="B4:J15"/>
    </sheetView>
  </sheetViews>
  <sheetFormatPr defaultColWidth="8.7265625" defaultRowHeight="15" x14ac:dyDescent="0.3"/>
  <cols>
    <col min="1" max="1" width="4.08984375" style="9" customWidth="1"/>
    <col min="2" max="9" width="9.26953125" style="9" customWidth="1"/>
    <col min="10" max="10" width="10.26953125" style="9" bestFit="1" customWidth="1"/>
    <col min="11" max="11" width="0.453125" style="35" customWidth="1"/>
    <col min="12" max="16384" width="8.7265625" style="35"/>
  </cols>
  <sheetData>
    <row r="1" spans="2:12" x14ac:dyDescent="0.3">
      <c r="B1" s="346" t="s">
        <v>37</v>
      </c>
      <c r="C1" s="346"/>
      <c r="D1" s="346"/>
      <c r="E1" s="346"/>
      <c r="F1" s="346"/>
      <c r="I1" s="84"/>
      <c r="J1" s="85"/>
      <c r="K1" s="1"/>
    </row>
    <row r="2" spans="2:12" x14ac:dyDescent="0.3">
      <c r="B2" s="86"/>
      <c r="C2" s="86"/>
      <c r="D2" s="86"/>
      <c r="E2" s="86"/>
      <c r="F2" s="86"/>
      <c r="G2" s="86"/>
      <c r="H2" s="86"/>
      <c r="I2" s="86"/>
      <c r="J2" s="86"/>
      <c r="K2" s="36"/>
    </row>
    <row r="3" spans="2:12" ht="17.399999999999999" x14ac:dyDescent="0.3">
      <c r="B3" s="70" t="s">
        <v>114</v>
      </c>
      <c r="C3" s="86"/>
      <c r="D3" s="86"/>
      <c r="E3" s="86"/>
      <c r="F3" s="86"/>
      <c r="G3" s="86"/>
      <c r="H3" s="86"/>
      <c r="I3" s="86"/>
      <c r="J3" s="86"/>
      <c r="K3" s="36"/>
    </row>
    <row r="4" spans="2:12" x14ac:dyDescent="0.3">
      <c r="B4" s="192" t="s">
        <v>111</v>
      </c>
      <c r="C4" s="265"/>
      <c r="D4" s="265"/>
      <c r="E4" s="265"/>
      <c r="F4" s="265"/>
      <c r="G4" s="265"/>
      <c r="H4" s="265"/>
      <c r="I4" s="265"/>
      <c r="J4" s="266"/>
      <c r="K4" s="36"/>
    </row>
    <row r="5" spans="2:12" x14ac:dyDescent="0.3">
      <c r="B5" s="195"/>
      <c r="C5" s="267"/>
      <c r="D5" s="267"/>
      <c r="E5" s="267"/>
      <c r="F5" s="267"/>
      <c r="G5" s="267"/>
      <c r="H5" s="267"/>
      <c r="I5" s="267"/>
      <c r="J5" s="268"/>
      <c r="K5" s="36"/>
      <c r="L5" s="78"/>
    </row>
    <row r="6" spans="2:12" x14ac:dyDescent="0.3">
      <c r="B6" s="195"/>
      <c r="C6" s="267"/>
      <c r="D6" s="267"/>
      <c r="E6" s="267"/>
      <c r="F6" s="267"/>
      <c r="G6" s="267"/>
      <c r="H6" s="267"/>
      <c r="I6" s="267"/>
      <c r="J6" s="268"/>
      <c r="K6" s="36"/>
      <c r="L6" s="78"/>
    </row>
    <row r="7" spans="2:12" x14ac:dyDescent="0.3">
      <c r="B7" s="195"/>
      <c r="C7" s="267"/>
      <c r="D7" s="267"/>
      <c r="E7" s="267"/>
      <c r="F7" s="267"/>
      <c r="G7" s="267"/>
      <c r="H7" s="267"/>
      <c r="I7" s="267"/>
      <c r="J7" s="268"/>
      <c r="K7" s="36"/>
      <c r="L7" s="78"/>
    </row>
    <row r="8" spans="2:12" x14ac:dyDescent="0.3">
      <c r="B8" s="195"/>
      <c r="C8" s="267"/>
      <c r="D8" s="267"/>
      <c r="E8" s="267"/>
      <c r="F8" s="267"/>
      <c r="G8" s="267"/>
      <c r="H8" s="267"/>
      <c r="I8" s="267"/>
      <c r="J8" s="268"/>
      <c r="K8" s="36"/>
      <c r="L8" s="78"/>
    </row>
    <row r="9" spans="2:12" x14ac:dyDescent="0.3">
      <c r="B9" s="195"/>
      <c r="C9" s="267"/>
      <c r="D9" s="267"/>
      <c r="E9" s="267"/>
      <c r="F9" s="267"/>
      <c r="G9" s="267"/>
      <c r="H9" s="267"/>
      <c r="I9" s="267"/>
      <c r="J9" s="268"/>
      <c r="K9" s="36"/>
      <c r="L9" s="78"/>
    </row>
    <row r="10" spans="2:12" x14ac:dyDescent="0.3">
      <c r="B10" s="195"/>
      <c r="C10" s="267"/>
      <c r="D10" s="267"/>
      <c r="E10" s="267"/>
      <c r="F10" s="267"/>
      <c r="G10" s="267"/>
      <c r="H10" s="267"/>
      <c r="I10" s="267"/>
      <c r="J10" s="268"/>
      <c r="K10" s="36"/>
      <c r="L10" s="78"/>
    </row>
    <row r="11" spans="2:12" x14ac:dyDescent="0.3">
      <c r="B11" s="195"/>
      <c r="C11" s="267"/>
      <c r="D11" s="267"/>
      <c r="E11" s="267"/>
      <c r="F11" s="267"/>
      <c r="G11" s="267"/>
      <c r="H11" s="267"/>
      <c r="I11" s="267"/>
      <c r="J11" s="268"/>
      <c r="K11" s="36"/>
      <c r="L11" s="78"/>
    </row>
    <row r="12" spans="2:12" x14ac:dyDescent="0.3">
      <c r="B12" s="195"/>
      <c r="C12" s="267"/>
      <c r="D12" s="267"/>
      <c r="E12" s="267"/>
      <c r="F12" s="267"/>
      <c r="G12" s="267"/>
      <c r="H12" s="267"/>
      <c r="I12" s="267"/>
      <c r="J12" s="268"/>
      <c r="K12" s="36"/>
      <c r="L12" s="78"/>
    </row>
    <row r="13" spans="2:12" x14ac:dyDescent="0.3">
      <c r="B13" s="195"/>
      <c r="C13" s="267"/>
      <c r="D13" s="267"/>
      <c r="E13" s="267"/>
      <c r="F13" s="267"/>
      <c r="G13" s="267"/>
      <c r="H13" s="267"/>
      <c r="I13" s="267"/>
      <c r="J13" s="268"/>
      <c r="K13" s="36"/>
      <c r="L13" s="78"/>
    </row>
    <row r="14" spans="2:12" x14ac:dyDescent="0.3">
      <c r="B14" s="195"/>
      <c r="C14" s="267"/>
      <c r="D14" s="267"/>
      <c r="E14" s="267"/>
      <c r="F14" s="267"/>
      <c r="G14" s="267"/>
      <c r="H14" s="267"/>
      <c r="I14" s="267"/>
      <c r="J14" s="268"/>
      <c r="K14" s="36"/>
    </row>
    <row r="15" spans="2:12" x14ac:dyDescent="0.3">
      <c r="B15" s="269"/>
      <c r="C15" s="270"/>
      <c r="D15" s="270"/>
      <c r="E15" s="270"/>
      <c r="F15" s="270"/>
      <c r="G15" s="270"/>
      <c r="H15" s="270"/>
      <c r="I15" s="270"/>
      <c r="J15" s="271"/>
      <c r="K15" s="36"/>
    </row>
    <row r="16" spans="2:12" x14ac:dyDescent="0.3">
      <c r="B16" s="86"/>
      <c r="C16" s="86"/>
      <c r="D16" s="86"/>
      <c r="E16" s="86"/>
      <c r="F16" s="86"/>
      <c r="G16" s="86"/>
      <c r="H16" s="86"/>
      <c r="I16" s="86"/>
      <c r="J16" s="86"/>
      <c r="K16" s="36"/>
    </row>
    <row r="17" spans="1:11" ht="15.6" x14ac:dyDescent="0.3">
      <c r="B17" s="71" t="s">
        <v>39</v>
      </c>
      <c r="C17" s="86"/>
      <c r="D17" s="86"/>
      <c r="E17" s="86"/>
      <c r="F17" s="86"/>
      <c r="G17" s="86"/>
      <c r="H17" s="86"/>
      <c r="I17" s="86"/>
      <c r="J17" s="86"/>
      <c r="K17" s="36"/>
    </row>
    <row r="18" spans="1:11" x14ac:dyDescent="0.3">
      <c r="B18" s="192" t="str">
        <f>IF('Del 1-4, Projektplan'!B40="","Här visas namnet ni angett på fliken Del 1-4, Projektplan.",'Del 1-4, Projektplan'!B40)</f>
        <v xml:space="preserve">Utveckling av arbetet med frivilliga försvarsorganisationer - </v>
      </c>
      <c r="C18" s="265"/>
      <c r="D18" s="265"/>
      <c r="E18" s="265"/>
      <c r="F18" s="265"/>
      <c r="G18" s="265"/>
      <c r="H18" s="265"/>
      <c r="I18" s="265"/>
      <c r="J18" s="266"/>
      <c r="K18" s="36"/>
    </row>
    <row r="19" spans="1:11" x14ac:dyDescent="0.3">
      <c r="B19" s="269"/>
      <c r="C19" s="270"/>
      <c r="D19" s="270"/>
      <c r="E19" s="270"/>
      <c r="F19" s="270"/>
      <c r="G19" s="270"/>
      <c r="H19" s="270"/>
      <c r="I19" s="270"/>
      <c r="J19" s="271"/>
      <c r="K19" s="36"/>
    </row>
    <row r="20" spans="1:11" x14ac:dyDescent="0.3">
      <c r="B20" s="88"/>
      <c r="C20" s="86"/>
      <c r="D20" s="86"/>
      <c r="E20" s="86"/>
      <c r="F20" s="86"/>
      <c r="G20" s="86"/>
      <c r="H20" s="86"/>
      <c r="I20" s="86"/>
      <c r="J20" s="86"/>
      <c r="K20" s="36"/>
    </row>
    <row r="21" spans="1:11" s="41" customFormat="1" ht="15.6" x14ac:dyDescent="0.3">
      <c r="A21" s="39"/>
      <c r="B21" s="95" t="s">
        <v>270</v>
      </c>
      <c r="C21" s="96"/>
      <c r="D21" s="96"/>
      <c r="E21" s="96"/>
      <c r="F21" s="96"/>
      <c r="G21" s="96"/>
      <c r="H21" s="96"/>
      <c r="I21" s="96"/>
      <c r="J21" s="96"/>
      <c r="K21" s="40"/>
    </row>
    <row r="22" spans="1:11" s="41" customFormat="1" x14ac:dyDescent="0.3">
      <c r="A22" s="39"/>
      <c r="B22" s="96"/>
      <c r="C22" s="96"/>
      <c r="D22" s="96"/>
      <c r="E22" s="96"/>
      <c r="F22" s="96"/>
      <c r="G22" s="96"/>
      <c r="H22" s="96"/>
      <c r="I22" s="96"/>
      <c r="J22" s="96"/>
      <c r="K22" s="40"/>
    </row>
    <row r="23" spans="1:11" s="41" customFormat="1" x14ac:dyDescent="0.3">
      <c r="A23" s="39"/>
      <c r="B23" s="96"/>
      <c r="C23" s="96"/>
      <c r="D23" s="96"/>
      <c r="E23" s="96"/>
      <c r="F23" s="96"/>
      <c r="G23" s="96"/>
      <c r="H23" s="96"/>
      <c r="I23" s="96"/>
      <c r="J23" s="96"/>
      <c r="K23" s="40"/>
    </row>
    <row r="24" spans="1:11" x14ac:dyDescent="0.3">
      <c r="B24" s="96"/>
      <c r="C24" s="96"/>
      <c r="D24" s="96"/>
      <c r="E24" s="96"/>
      <c r="F24" s="96"/>
      <c r="G24" s="96"/>
      <c r="H24" s="96"/>
      <c r="I24" s="96"/>
      <c r="J24" s="96"/>
      <c r="K24" s="36"/>
    </row>
    <row r="25" spans="1:11" x14ac:dyDescent="0.3">
      <c r="B25" s="97"/>
      <c r="C25" s="97"/>
      <c r="D25" s="97"/>
      <c r="E25" s="97"/>
      <c r="F25" s="97"/>
      <c r="G25" s="97"/>
      <c r="H25" s="97"/>
      <c r="I25" s="97"/>
      <c r="J25" s="97"/>
      <c r="K25" s="36"/>
    </row>
    <row r="26" spans="1:11" x14ac:dyDescent="0.3">
      <c r="B26" s="97"/>
      <c r="C26" s="97"/>
      <c r="D26" s="97"/>
      <c r="E26" s="97"/>
      <c r="F26" s="97"/>
      <c r="G26" s="97"/>
      <c r="H26" s="97"/>
      <c r="I26" s="97"/>
      <c r="J26" s="97"/>
      <c r="K26" s="36"/>
    </row>
    <row r="27" spans="1:11" x14ac:dyDescent="0.3">
      <c r="B27" s="97"/>
      <c r="C27" s="97"/>
      <c r="D27" s="97"/>
      <c r="E27" s="97"/>
      <c r="F27" s="97"/>
      <c r="G27" s="97"/>
      <c r="H27" s="97"/>
      <c r="I27" s="97"/>
      <c r="J27" s="97"/>
      <c r="K27" s="36"/>
    </row>
    <row r="28" spans="1:11" x14ac:dyDescent="0.3">
      <c r="B28" s="97"/>
      <c r="C28" s="97"/>
      <c r="D28" s="97"/>
      <c r="E28" s="97"/>
      <c r="F28" s="97"/>
      <c r="G28" s="97"/>
      <c r="H28" s="97"/>
      <c r="I28" s="97"/>
      <c r="J28" s="97"/>
      <c r="K28" s="36"/>
    </row>
    <row r="29" spans="1:11" x14ac:dyDescent="0.3">
      <c r="B29" s="97"/>
      <c r="C29" s="97"/>
      <c r="D29" s="97"/>
      <c r="E29" s="97"/>
      <c r="F29" s="97"/>
      <c r="G29" s="97"/>
      <c r="H29" s="97"/>
      <c r="I29" s="97"/>
      <c r="J29" s="97"/>
      <c r="K29" s="36"/>
    </row>
    <row r="30" spans="1:11" ht="14.25" customHeight="1" x14ac:dyDescent="0.3">
      <c r="B30" s="71" t="s">
        <v>271</v>
      </c>
      <c r="C30" s="89"/>
      <c r="D30" s="89"/>
      <c r="E30" s="89"/>
      <c r="F30" s="89"/>
      <c r="G30" s="89"/>
      <c r="H30" s="89"/>
      <c r="I30" s="89"/>
      <c r="J30" s="89"/>
      <c r="K30" s="36"/>
    </row>
    <row r="31" spans="1:11" x14ac:dyDescent="0.3">
      <c r="B31" s="42" t="s">
        <v>110</v>
      </c>
      <c r="C31" s="66"/>
      <c r="D31" s="66"/>
      <c r="E31" s="66"/>
      <c r="F31" s="66"/>
      <c r="G31" s="66"/>
      <c r="H31" s="66"/>
      <c r="I31" s="66"/>
      <c r="J31" s="66"/>
      <c r="K31" s="36"/>
    </row>
    <row r="32" spans="1:11" x14ac:dyDescent="0.3">
      <c r="B32" s="318"/>
      <c r="C32" s="204"/>
      <c r="D32" s="204"/>
      <c r="E32" s="204"/>
      <c r="F32" s="204"/>
      <c r="G32" s="204"/>
      <c r="H32" s="204"/>
      <c r="I32" s="204"/>
      <c r="J32" s="205"/>
      <c r="K32" s="36"/>
    </row>
    <row r="33" spans="1:11" x14ac:dyDescent="0.3">
      <c r="B33" s="206"/>
      <c r="C33" s="207"/>
      <c r="D33" s="207"/>
      <c r="E33" s="207"/>
      <c r="F33" s="207"/>
      <c r="G33" s="207"/>
      <c r="H33" s="207"/>
      <c r="I33" s="207"/>
      <c r="J33" s="208"/>
      <c r="K33" s="36"/>
    </row>
    <row r="34" spans="1:11" x14ac:dyDescent="0.3">
      <c r="B34" s="206"/>
      <c r="C34" s="207"/>
      <c r="D34" s="207"/>
      <c r="E34" s="207"/>
      <c r="F34" s="207"/>
      <c r="G34" s="207"/>
      <c r="H34" s="207"/>
      <c r="I34" s="207"/>
      <c r="J34" s="208"/>
      <c r="K34" s="36"/>
    </row>
    <row r="35" spans="1:11" x14ac:dyDescent="0.3">
      <c r="B35" s="206"/>
      <c r="C35" s="207"/>
      <c r="D35" s="207"/>
      <c r="E35" s="207"/>
      <c r="F35" s="207"/>
      <c r="G35" s="207"/>
      <c r="H35" s="207"/>
      <c r="I35" s="207"/>
      <c r="J35" s="208"/>
      <c r="K35" s="36"/>
    </row>
    <row r="36" spans="1:11" x14ac:dyDescent="0.3">
      <c r="B36" s="209"/>
      <c r="C36" s="210"/>
      <c r="D36" s="210"/>
      <c r="E36" s="210"/>
      <c r="F36" s="210"/>
      <c r="G36" s="210"/>
      <c r="H36" s="210"/>
      <c r="I36" s="210"/>
      <c r="J36" s="211"/>
      <c r="K36" s="36"/>
    </row>
    <row r="37" spans="1:11" s="41" customFormat="1" ht="15" customHeight="1" x14ac:dyDescent="0.3">
      <c r="A37" s="39"/>
      <c r="B37" s="90"/>
      <c r="C37" s="90"/>
      <c r="D37" s="90"/>
      <c r="E37" s="90"/>
      <c r="F37" s="90"/>
      <c r="G37" s="90"/>
      <c r="H37" s="90"/>
      <c r="I37" s="90"/>
      <c r="J37" s="90"/>
      <c r="K37" s="40"/>
    </row>
    <row r="38" spans="1:11" ht="15.6" x14ac:dyDescent="0.3">
      <c r="B38" s="71" t="s">
        <v>272</v>
      </c>
      <c r="C38" s="89"/>
      <c r="D38" s="89"/>
      <c r="E38" s="89"/>
      <c r="F38" s="89"/>
      <c r="G38" s="89"/>
      <c r="H38" s="89"/>
      <c r="I38" s="89"/>
      <c r="J38" s="89"/>
      <c r="K38" s="36"/>
    </row>
    <row r="39" spans="1:11" x14ac:dyDescent="0.3">
      <c r="B39" s="318"/>
      <c r="C39" s="204"/>
      <c r="D39" s="204"/>
      <c r="E39" s="204"/>
      <c r="F39" s="204"/>
      <c r="G39" s="204"/>
      <c r="H39" s="204"/>
      <c r="I39" s="204"/>
      <c r="J39" s="205"/>
      <c r="K39" s="36"/>
    </row>
    <row r="40" spans="1:11" x14ac:dyDescent="0.3">
      <c r="B40" s="206"/>
      <c r="C40" s="207"/>
      <c r="D40" s="207"/>
      <c r="E40" s="207"/>
      <c r="F40" s="207"/>
      <c r="G40" s="207"/>
      <c r="H40" s="207"/>
      <c r="I40" s="207"/>
      <c r="J40" s="208"/>
      <c r="K40" s="36"/>
    </row>
    <row r="41" spans="1:11" x14ac:dyDescent="0.3">
      <c r="B41" s="206"/>
      <c r="C41" s="207"/>
      <c r="D41" s="207"/>
      <c r="E41" s="207"/>
      <c r="F41" s="207"/>
      <c r="G41" s="207"/>
      <c r="H41" s="207"/>
      <c r="I41" s="207"/>
      <c r="J41" s="208"/>
      <c r="K41" s="36"/>
    </row>
    <row r="42" spans="1:11" x14ac:dyDescent="0.3">
      <c r="B42" s="206"/>
      <c r="C42" s="207"/>
      <c r="D42" s="207"/>
      <c r="E42" s="207"/>
      <c r="F42" s="207"/>
      <c r="G42" s="207"/>
      <c r="H42" s="207"/>
      <c r="I42" s="207"/>
      <c r="J42" s="208"/>
      <c r="K42" s="36"/>
    </row>
    <row r="43" spans="1:11" x14ac:dyDescent="0.3">
      <c r="B43" s="209"/>
      <c r="C43" s="210"/>
      <c r="D43" s="210"/>
      <c r="E43" s="210"/>
      <c r="F43" s="210"/>
      <c r="G43" s="210"/>
      <c r="H43" s="210"/>
      <c r="I43" s="210"/>
      <c r="J43" s="211"/>
      <c r="K43" s="36"/>
    </row>
    <row r="44" spans="1:11" ht="15.6" x14ac:dyDescent="0.3">
      <c r="B44" s="71"/>
      <c r="C44" s="86"/>
      <c r="D44" s="91"/>
      <c r="E44" s="91"/>
      <c r="F44" s="91"/>
      <c r="G44" s="91"/>
      <c r="H44" s="91"/>
      <c r="I44" s="91"/>
      <c r="J44" s="91"/>
      <c r="K44" s="36"/>
    </row>
    <row r="45" spans="1:11" s="41" customFormat="1" ht="15" customHeight="1" x14ac:dyDescent="0.3">
      <c r="A45" s="39"/>
      <c r="B45" s="101" t="s">
        <v>273</v>
      </c>
      <c r="C45" s="86"/>
      <c r="D45" s="86"/>
      <c r="E45" s="86"/>
      <c r="F45" s="86"/>
      <c r="G45" s="86"/>
      <c r="H45" s="86"/>
      <c r="I45" s="86"/>
      <c r="J45" s="86"/>
      <c r="K45" s="40"/>
    </row>
    <row r="46" spans="1:11" x14ac:dyDescent="0.3">
      <c r="B46" s="318"/>
      <c r="C46" s="204"/>
      <c r="D46" s="204"/>
      <c r="E46" s="204"/>
      <c r="F46" s="204"/>
      <c r="G46" s="204"/>
      <c r="H46" s="204"/>
      <c r="I46" s="204"/>
      <c r="J46" s="205"/>
      <c r="K46" s="36"/>
    </row>
    <row r="47" spans="1:11" x14ac:dyDescent="0.3">
      <c r="B47" s="206"/>
      <c r="C47" s="207"/>
      <c r="D47" s="207"/>
      <c r="E47" s="207"/>
      <c r="F47" s="207"/>
      <c r="G47" s="207"/>
      <c r="H47" s="207"/>
      <c r="I47" s="207"/>
      <c r="J47" s="208"/>
      <c r="K47" s="36"/>
    </row>
    <row r="48" spans="1:11" x14ac:dyDescent="0.3">
      <c r="B48" s="209"/>
      <c r="C48" s="210"/>
      <c r="D48" s="210"/>
      <c r="E48" s="210"/>
      <c r="F48" s="210"/>
      <c r="G48" s="210"/>
      <c r="H48" s="210"/>
      <c r="I48" s="210"/>
      <c r="J48" s="211"/>
      <c r="K48" s="36"/>
    </row>
    <row r="49" spans="1:11" s="41" customFormat="1" ht="15" customHeight="1" x14ac:dyDescent="0.3">
      <c r="A49" s="39"/>
      <c r="B49" s="71"/>
      <c r="C49" s="86"/>
      <c r="D49" s="86"/>
      <c r="E49" s="86"/>
      <c r="F49" s="86"/>
      <c r="G49" s="86"/>
      <c r="H49" s="86"/>
      <c r="I49" s="86"/>
      <c r="J49" s="86"/>
      <c r="K49" s="40"/>
    </row>
    <row r="50" spans="1:11" s="41" customFormat="1" ht="15" customHeight="1" x14ac:dyDescent="0.3">
      <c r="A50" s="39"/>
      <c r="B50" s="71" t="s">
        <v>274</v>
      </c>
      <c r="C50" s="86"/>
      <c r="D50" s="86"/>
      <c r="E50" s="86"/>
      <c r="F50" s="86"/>
      <c r="G50" s="86"/>
      <c r="H50" s="86"/>
      <c r="I50" s="86"/>
      <c r="J50" s="86"/>
      <c r="K50" s="40"/>
    </row>
    <row r="51" spans="1:11" s="41" customFormat="1" ht="15" customHeight="1" x14ac:dyDescent="0.3">
      <c r="A51" s="39"/>
      <c r="B51" s="92"/>
      <c r="C51" s="93"/>
      <c r="D51" s="93"/>
      <c r="E51" s="93"/>
      <c r="F51" s="93"/>
      <c r="G51" s="93"/>
      <c r="H51" s="93"/>
      <c r="I51" s="93"/>
      <c r="J51" s="93"/>
      <c r="K51" s="40"/>
    </row>
    <row r="52" spans="1:11" x14ac:dyDescent="0.3">
      <c r="B52" s="94"/>
      <c r="C52" s="93"/>
      <c r="D52" s="93"/>
      <c r="E52" s="93"/>
      <c r="F52" s="93"/>
      <c r="G52" s="93"/>
      <c r="H52" s="93"/>
      <c r="I52" s="93"/>
      <c r="J52" s="93"/>
      <c r="K52" s="36"/>
    </row>
    <row r="53" spans="1:11" x14ac:dyDescent="0.3">
      <c r="B53" s="94"/>
      <c r="C53" s="93"/>
      <c r="D53" s="93"/>
      <c r="E53" s="93"/>
      <c r="F53" s="93"/>
      <c r="G53" s="93"/>
      <c r="H53" s="93"/>
      <c r="I53" s="93"/>
      <c r="J53" s="93"/>
      <c r="K53" s="36"/>
    </row>
    <row r="54" spans="1:11" x14ac:dyDescent="0.3">
      <c r="B54" s="94"/>
      <c r="C54" s="93"/>
      <c r="D54" s="93"/>
      <c r="E54" s="93"/>
      <c r="F54" s="93"/>
      <c r="G54" s="93"/>
      <c r="H54" s="93"/>
      <c r="I54" s="93"/>
      <c r="J54" s="93"/>
      <c r="K54" s="36"/>
    </row>
    <row r="55" spans="1:11" x14ac:dyDescent="0.3">
      <c r="B55" s="94"/>
      <c r="C55" s="93"/>
      <c r="D55" s="93"/>
      <c r="E55" s="93"/>
      <c r="F55" s="93"/>
      <c r="G55" s="93"/>
      <c r="H55" s="93"/>
      <c r="I55" s="93"/>
      <c r="J55" s="93"/>
      <c r="K55" s="36"/>
    </row>
    <row r="56" spans="1:11" x14ac:dyDescent="0.3">
      <c r="B56" s="94"/>
      <c r="C56" s="93"/>
      <c r="D56" s="93"/>
      <c r="E56" s="86"/>
      <c r="F56" s="350"/>
      <c r="G56" s="350"/>
      <c r="H56" s="350"/>
      <c r="I56" s="350"/>
      <c r="J56" s="350"/>
      <c r="K56" s="36"/>
    </row>
    <row r="57" spans="1:11" x14ac:dyDescent="0.3">
      <c r="B57" s="88"/>
      <c r="C57" s="86"/>
      <c r="D57" s="86"/>
      <c r="E57" s="86"/>
      <c r="F57" s="86"/>
      <c r="G57" s="86"/>
      <c r="H57" s="86"/>
      <c r="I57" s="86"/>
      <c r="J57" s="86"/>
      <c r="K57" s="36"/>
    </row>
    <row r="58" spans="1:11" ht="15.6" x14ac:dyDescent="0.3">
      <c r="B58" s="95" t="s">
        <v>275</v>
      </c>
      <c r="C58" s="86"/>
      <c r="D58" s="86"/>
      <c r="E58" s="86"/>
      <c r="F58" s="86"/>
      <c r="G58" s="86"/>
      <c r="H58" s="86"/>
      <c r="I58" s="86"/>
      <c r="J58" s="86"/>
      <c r="K58" s="36"/>
    </row>
    <row r="59" spans="1:11" s="41" customFormat="1" ht="16.95" customHeight="1" x14ac:dyDescent="0.3">
      <c r="A59" s="39"/>
      <c r="B59" s="100" t="s">
        <v>276</v>
      </c>
      <c r="C59" s="87"/>
      <c r="D59" s="87"/>
      <c r="E59" s="87"/>
      <c r="F59" s="87"/>
      <c r="G59" s="87"/>
      <c r="H59" s="87"/>
      <c r="I59" s="87"/>
      <c r="J59" s="87"/>
      <c r="K59" s="40"/>
    </row>
    <row r="60" spans="1:11" x14ac:dyDescent="0.3">
      <c r="B60" s="97"/>
      <c r="C60" s="97"/>
      <c r="D60" s="97"/>
      <c r="E60" s="97"/>
      <c r="F60" s="97"/>
      <c r="G60" s="97"/>
      <c r="H60" s="97"/>
      <c r="I60" s="97"/>
      <c r="J60" s="97"/>
      <c r="K60" s="36"/>
    </row>
    <row r="61" spans="1:11" x14ac:dyDescent="0.3">
      <c r="B61" s="347" t="s">
        <v>107</v>
      </c>
      <c r="C61" s="348"/>
      <c r="D61" s="348"/>
      <c r="E61" s="348"/>
      <c r="F61" s="349"/>
      <c r="G61" s="349"/>
      <c r="H61" s="349"/>
      <c r="I61" s="349"/>
      <c r="J61" s="349"/>
      <c r="K61" s="36"/>
    </row>
    <row r="62" spans="1:11" x14ac:dyDescent="0.3">
      <c r="B62" s="83"/>
      <c r="C62" s="83"/>
      <c r="D62" s="83"/>
      <c r="E62" s="83"/>
      <c r="F62" s="83"/>
      <c r="G62" s="83"/>
      <c r="H62" s="83"/>
      <c r="I62" s="35"/>
      <c r="J62" s="97"/>
      <c r="K62" s="36"/>
    </row>
    <row r="63" spans="1:11" x14ac:dyDescent="0.3">
      <c r="B63" s="343" t="s">
        <v>104</v>
      </c>
      <c r="C63" s="344"/>
      <c r="D63" s="344"/>
      <c r="E63" s="344"/>
      <c r="F63" s="300" t="s">
        <v>106</v>
      </c>
      <c r="G63" s="300"/>
      <c r="H63" s="300"/>
      <c r="I63" s="300"/>
      <c r="J63" s="190" t="s">
        <v>277</v>
      </c>
      <c r="K63" s="36"/>
    </row>
    <row r="64" spans="1:11" ht="18" customHeight="1" x14ac:dyDescent="0.3">
      <c r="B64" s="345"/>
      <c r="C64" s="345"/>
      <c r="D64" s="345"/>
      <c r="E64" s="345"/>
      <c r="F64" s="345"/>
      <c r="G64" s="345"/>
      <c r="H64" s="345"/>
      <c r="I64" s="345"/>
      <c r="J64" s="69" t="s">
        <v>50</v>
      </c>
      <c r="K64" s="36"/>
    </row>
    <row r="65" spans="1:14" s="9" customFormat="1" ht="18" customHeight="1" x14ac:dyDescent="0.3">
      <c r="B65" s="345"/>
      <c r="C65" s="345"/>
      <c r="D65" s="345"/>
      <c r="E65" s="345"/>
      <c r="F65" s="345"/>
      <c r="G65" s="345"/>
      <c r="H65" s="345"/>
      <c r="I65" s="345"/>
      <c r="J65" s="69" t="s">
        <v>50</v>
      </c>
      <c r="K65" s="36"/>
    </row>
    <row r="66" spans="1:14" s="9" customFormat="1" ht="18" customHeight="1" x14ac:dyDescent="0.3">
      <c r="B66" s="345"/>
      <c r="C66" s="345"/>
      <c r="D66" s="345"/>
      <c r="E66" s="345"/>
      <c r="F66" s="345"/>
      <c r="G66" s="345"/>
      <c r="H66" s="345"/>
      <c r="I66" s="345"/>
      <c r="J66" s="69" t="s">
        <v>50</v>
      </c>
      <c r="K66" s="36"/>
    </row>
    <row r="67" spans="1:14" s="9" customFormat="1" ht="18" customHeight="1" x14ac:dyDescent="0.3">
      <c r="B67" s="345"/>
      <c r="C67" s="345"/>
      <c r="D67" s="345"/>
      <c r="E67" s="345"/>
      <c r="F67" s="345"/>
      <c r="G67" s="345"/>
      <c r="H67" s="345"/>
      <c r="I67" s="345"/>
      <c r="J67" s="69" t="s">
        <v>50</v>
      </c>
      <c r="K67" s="36"/>
    </row>
    <row r="68" spans="1:14" ht="18" customHeight="1" x14ac:dyDescent="0.3">
      <c r="B68" s="345"/>
      <c r="C68" s="345"/>
      <c r="D68" s="345"/>
      <c r="E68" s="345"/>
      <c r="F68" s="345"/>
      <c r="G68" s="345"/>
      <c r="H68" s="345"/>
      <c r="I68" s="345"/>
      <c r="J68" s="69" t="s">
        <v>50</v>
      </c>
      <c r="K68" s="36"/>
    </row>
    <row r="69" spans="1:14" s="9" customFormat="1" ht="18" customHeight="1" x14ac:dyDescent="0.3">
      <c r="B69" s="345"/>
      <c r="C69" s="345"/>
      <c r="D69" s="345"/>
      <c r="E69" s="345"/>
      <c r="F69" s="345"/>
      <c r="G69" s="345"/>
      <c r="H69" s="345"/>
      <c r="I69" s="345"/>
      <c r="J69" s="69" t="s">
        <v>50</v>
      </c>
      <c r="K69" s="36"/>
    </row>
    <row r="70" spans="1:14" s="9" customFormat="1" ht="18" customHeight="1" x14ac:dyDescent="0.3">
      <c r="B70" s="345"/>
      <c r="C70" s="345"/>
      <c r="D70" s="345"/>
      <c r="E70" s="345"/>
      <c r="F70" s="345"/>
      <c r="G70" s="345"/>
      <c r="H70" s="345"/>
      <c r="I70" s="345"/>
      <c r="J70" s="69" t="s">
        <v>50</v>
      </c>
      <c r="K70" s="36"/>
    </row>
    <row r="71" spans="1:14" s="9" customFormat="1" ht="18" customHeight="1" x14ac:dyDescent="0.3">
      <c r="B71" s="345"/>
      <c r="C71" s="345"/>
      <c r="D71" s="345"/>
      <c r="E71" s="345"/>
      <c r="F71" s="345"/>
      <c r="G71" s="345"/>
      <c r="H71" s="345"/>
      <c r="I71" s="345"/>
      <c r="J71" s="69" t="s">
        <v>50</v>
      </c>
      <c r="K71" s="36"/>
    </row>
    <row r="72" spans="1:14" x14ac:dyDescent="0.3">
      <c r="B72" s="98"/>
      <c r="C72" s="98"/>
      <c r="D72" s="98"/>
      <c r="E72" s="98"/>
      <c r="F72" s="98"/>
      <c r="G72" s="98"/>
      <c r="H72" s="98"/>
      <c r="I72" s="98"/>
      <c r="J72" s="98"/>
      <c r="K72" s="36"/>
      <c r="N72" s="102"/>
    </row>
    <row r="73" spans="1:14" ht="15.6" x14ac:dyDescent="0.3">
      <c r="B73" s="95" t="s">
        <v>278</v>
      </c>
      <c r="C73" s="86"/>
      <c r="D73" s="86"/>
      <c r="E73" s="86"/>
      <c r="F73" s="86"/>
      <c r="G73" s="86"/>
      <c r="H73" s="86"/>
      <c r="I73" s="86"/>
      <c r="J73" s="86"/>
      <c r="K73" s="36"/>
      <c r="N73" s="103"/>
    </row>
    <row r="74" spans="1:14" x14ac:dyDescent="0.3">
      <c r="B74" s="293" t="s">
        <v>112</v>
      </c>
      <c r="C74" s="293"/>
      <c r="D74" s="293"/>
      <c r="E74" s="293"/>
      <c r="F74" s="293"/>
      <c r="G74" s="293"/>
      <c r="H74" s="293"/>
      <c r="I74" s="293"/>
      <c r="J74" s="293"/>
      <c r="K74" s="36"/>
      <c r="N74" s="103"/>
    </row>
    <row r="75" spans="1:14" x14ac:dyDescent="0.3">
      <c r="B75" s="293"/>
      <c r="C75" s="293"/>
      <c r="D75" s="293"/>
      <c r="E75" s="293"/>
      <c r="F75" s="293"/>
      <c r="G75" s="293"/>
      <c r="H75" s="293"/>
      <c r="I75" s="293"/>
      <c r="J75" s="293"/>
      <c r="K75" s="36"/>
      <c r="N75" s="103"/>
    </row>
    <row r="76" spans="1:14" s="41" customFormat="1" ht="16.95" customHeight="1" x14ac:dyDescent="0.3">
      <c r="A76" s="39"/>
      <c r="B76" s="100" t="s">
        <v>105</v>
      </c>
      <c r="C76" s="100"/>
      <c r="D76" s="100"/>
      <c r="E76" s="100"/>
      <c r="F76" s="100"/>
      <c r="G76" s="100"/>
      <c r="H76" s="100"/>
      <c r="I76" s="100"/>
      <c r="J76" s="100"/>
      <c r="K76" s="40"/>
      <c r="N76" s="103"/>
    </row>
    <row r="77" spans="1:14" x14ac:dyDescent="0.3">
      <c r="B77" s="318"/>
      <c r="C77" s="204"/>
      <c r="D77" s="204"/>
      <c r="E77" s="204"/>
      <c r="F77" s="204"/>
      <c r="G77" s="204"/>
      <c r="H77" s="204"/>
      <c r="I77" s="204"/>
      <c r="J77" s="205"/>
      <c r="K77" s="36"/>
      <c r="N77" s="103"/>
    </row>
    <row r="78" spans="1:14" x14ac:dyDescent="0.3">
      <c r="B78" s="206"/>
      <c r="C78" s="207"/>
      <c r="D78" s="207"/>
      <c r="E78" s="207"/>
      <c r="F78" s="207"/>
      <c r="G78" s="207"/>
      <c r="H78" s="207"/>
      <c r="I78" s="207"/>
      <c r="J78" s="208"/>
      <c r="K78" s="36"/>
      <c r="N78" s="104"/>
    </row>
    <row r="79" spans="1:14" x14ac:dyDescent="0.3">
      <c r="B79" s="209"/>
      <c r="C79" s="210"/>
      <c r="D79" s="210"/>
      <c r="E79" s="210"/>
      <c r="F79" s="210"/>
      <c r="G79" s="210"/>
      <c r="H79" s="210"/>
      <c r="I79" s="210"/>
      <c r="J79" s="211"/>
      <c r="K79" s="36"/>
      <c r="N79" s="102"/>
    </row>
    <row r="80" spans="1:14" x14ac:dyDescent="0.3">
      <c r="B80" s="88"/>
      <c r="C80" s="86"/>
      <c r="D80" s="86"/>
      <c r="E80" s="86"/>
      <c r="F80" s="86"/>
      <c r="G80" s="86"/>
      <c r="H80" s="86"/>
      <c r="I80" s="86"/>
      <c r="J80" s="86"/>
      <c r="K80" s="36"/>
      <c r="N80" s="102"/>
    </row>
    <row r="81" spans="1:14" ht="15.6" x14ac:dyDescent="0.3">
      <c r="B81" s="95" t="s">
        <v>279</v>
      </c>
      <c r="C81" s="86"/>
      <c r="D81" s="86"/>
      <c r="E81" s="86"/>
      <c r="F81" s="86"/>
      <c r="G81" s="86"/>
      <c r="H81" s="86"/>
      <c r="I81" s="86"/>
      <c r="J81" s="86"/>
      <c r="K81" s="36"/>
      <c r="N81" s="105"/>
    </row>
    <row r="82" spans="1:14" x14ac:dyDescent="0.3">
      <c r="B82" s="99"/>
      <c r="C82" s="86"/>
      <c r="D82" s="86"/>
      <c r="E82" s="86"/>
      <c r="F82" s="86"/>
      <c r="G82" s="86"/>
      <c r="H82" s="86"/>
      <c r="I82" s="86"/>
      <c r="J82" s="86"/>
      <c r="K82" s="36"/>
      <c r="N82" s="102"/>
    </row>
    <row r="83" spans="1:14" x14ac:dyDescent="0.3">
      <c r="B83" s="99"/>
      <c r="C83" s="86"/>
      <c r="D83" s="86"/>
      <c r="E83" s="86"/>
      <c r="F83" s="86"/>
      <c r="G83" s="86"/>
      <c r="H83" s="86"/>
      <c r="I83" s="86"/>
      <c r="J83" s="86"/>
      <c r="K83" s="36"/>
    </row>
    <row r="84" spans="1:14" x14ac:dyDescent="0.3">
      <c r="B84" s="99"/>
      <c r="C84" s="86"/>
      <c r="D84" s="86"/>
      <c r="E84" s="86"/>
      <c r="F84" s="86"/>
      <c r="G84" s="86"/>
      <c r="H84" s="86"/>
      <c r="I84" s="86"/>
      <c r="J84" s="86"/>
      <c r="K84" s="36"/>
      <c r="N84" s="106"/>
    </row>
    <row r="85" spans="1:14" x14ac:dyDescent="0.3">
      <c r="B85" s="99"/>
      <c r="C85" s="86"/>
      <c r="D85" s="86"/>
      <c r="E85" s="86"/>
      <c r="F85" s="86"/>
      <c r="G85" s="86"/>
      <c r="H85" s="86"/>
      <c r="I85" s="86"/>
      <c r="J85" s="86"/>
      <c r="K85" s="36"/>
      <c r="N85" s="106"/>
    </row>
    <row r="86" spans="1:14" x14ac:dyDescent="0.3">
      <c r="B86" s="99"/>
      <c r="C86" s="86"/>
      <c r="D86" s="86"/>
      <c r="E86" s="86"/>
      <c r="F86" s="86"/>
      <c r="G86" s="86"/>
      <c r="H86" s="86"/>
      <c r="I86" s="86"/>
      <c r="J86" s="86"/>
      <c r="K86" s="36"/>
      <c r="N86" s="106"/>
    </row>
    <row r="87" spans="1:14" x14ac:dyDescent="0.3">
      <c r="B87" s="99"/>
      <c r="C87" s="86"/>
      <c r="D87" s="86"/>
      <c r="E87" s="86"/>
      <c r="F87" s="86"/>
      <c r="G87" s="86"/>
      <c r="H87" s="86"/>
      <c r="I87" s="86"/>
      <c r="J87" s="86"/>
      <c r="K87" s="36"/>
      <c r="N87" s="106"/>
    </row>
    <row r="88" spans="1:14" s="41" customFormat="1" ht="16.95" customHeight="1" x14ac:dyDescent="0.3">
      <c r="A88" s="39"/>
      <c r="B88" s="100" t="s">
        <v>108</v>
      </c>
      <c r="C88" s="87"/>
      <c r="D88" s="87"/>
      <c r="E88" s="87"/>
      <c r="F88" s="87"/>
      <c r="G88" s="87"/>
      <c r="H88" s="87"/>
      <c r="I88" s="87"/>
      <c r="J88" s="87"/>
      <c r="K88" s="40"/>
      <c r="N88" s="106"/>
    </row>
    <row r="89" spans="1:14" x14ac:dyDescent="0.3">
      <c r="B89" s="351"/>
      <c r="C89" s="352"/>
      <c r="D89" s="352"/>
      <c r="E89" s="352"/>
      <c r="F89" s="352"/>
      <c r="G89" s="352"/>
      <c r="H89" s="352"/>
      <c r="I89" s="352"/>
      <c r="J89" s="353"/>
      <c r="K89" s="36"/>
    </row>
    <row r="90" spans="1:14" x14ac:dyDescent="0.3">
      <c r="B90" s="354"/>
      <c r="C90" s="355"/>
      <c r="D90" s="355"/>
      <c r="E90" s="355"/>
      <c r="F90" s="355"/>
      <c r="G90" s="355"/>
      <c r="H90" s="355"/>
      <c r="I90" s="355"/>
      <c r="J90" s="356"/>
      <c r="K90" s="36"/>
    </row>
    <row r="91" spans="1:14" x14ac:dyDescent="0.3">
      <c r="B91" s="357"/>
      <c r="C91" s="358"/>
      <c r="D91" s="358"/>
      <c r="E91" s="358"/>
      <c r="F91" s="358"/>
      <c r="G91" s="358"/>
      <c r="H91" s="358"/>
      <c r="I91" s="358"/>
      <c r="J91" s="359"/>
      <c r="K91" s="36"/>
    </row>
    <row r="92" spans="1:14" x14ac:dyDescent="0.3">
      <c r="B92" s="88"/>
      <c r="C92" s="86"/>
      <c r="D92" s="86"/>
      <c r="E92" s="86"/>
      <c r="F92" s="86"/>
      <c r="G92" s="86"/>
      <c r="H92" s="86"/>
      <c r="I92" s="86"/>
      <c r="J92" s="86"/>
      <c r="K92" s="36"/>
    </row>
    <row r="93" spans="1:14" x14ac:dyDescent="0.3">
      <c r="B93" s="88"/>
      <c r="C93" s="86"/>
      <c r="D93" s="86"/>
      <c r="E93" s="86"/>
      <c r="F93" s="86"/>
      <c r="G93" s="86"/>
      <c r="H93" s="86"/>
      <c r="I93" s="86"/>
      <c r="J93" s="86"/>
      <c r="K93" s="36"/>
    </row>
    <row r="94" spans="1:14" s="9" customFormat="1" x14ac:dyDescent="0.3"/>
    <row r="95" spans="1:14" s="9" customFormat="1" x14ac:dyDescent="0.3"/>
    <row r="96" spans="1:14" s="9" customFormat="1" x14ac:dyDescent="0.3"/>
    <row r="97" s="9" customFormat="1" x14ac:dyDescent="0.3"/>
    <row r="98" s="9" customFormat="1" x14ac:dyDescent="0.3"/>
    <row r="99" s="9" customFormat="1" x14ac:dyDescent="0.3"/>
    <row r="100" s="9" customFormat="1" x14ac:dyDescent="0.3"/>
    <row r="101" s="9" customFormat="1" x14ac:dyDescent="0.3"/>
    <row r="102" s="9" customFormat="1" x14ac:dyDescent="0.3"/>
    <row r="103" s="9" customFormat="1" x14ac:dyDescent="0.3"/>
    <row r="104" s="9" customFormat="1" x14ac:dyDescent="0.3"/>
    <row r="105" s="9" customFormat="1" x14ac:dyDescent="0.3"/>
    <row r="106" s="9" customFormat="1" x14ac:dyDescent="0.3"/>
    <row r="107" s="9" customFormat="1" x14ac:dyDescent="0.3"/>
    <row r="108" s="9" customFormat="1" x14ac:dyDescent="0.3"/>
    <row r="109" s="9" customFormat="1" x14ac:dyDescent="0.3"/>
    <row r="110" s="9" customFormat="1" x14ac:dyDescent="0.3"/>
    <row r="111" s="9" customFormat="1" x14ac:dyDescent="0.3"/>
    <row r="112" s="9" customFormat="1" x14ac:dyDescent="0.3"/>
    <row r="113" s="9" customFormat="1" x14ac:dyDescent="0.3"/>
    <row r="114" s="9" customFormat="1" x14ac:dyDescent="0.3"/>
  </sheetData>
  <sheetProtection sheet="1" formatCells="0" formatColumns="0" formatRows="0"/>
  <customSheetViews>
    <customSheetView guid="{4AC27408-0325-4E55-AB9D-733C5217F92E}" showPageBreaks="1" printArea="1" hiddenColumns="1" view="pageLayout">
      <selection activeCell="B10" sqref="B10"/>
      <pageMargins left="0.60833333333333328" right="0.625" top="1.0067708333333334" bottom="0.75" header="0.3" footer="0.3"/>
      <pageSetup paperSize="9" orientation="portrait" r:id="rId1"/>
      <headerFooter>
        <oddHeader>&amp;C&amp;"+,Normal"&amp;9
&amp;R&amp;"+,Fet"&amp;9Bilaga om övning - ansökan om medel från anslag 2:4 Krisberedskap&amp;K00+000 ........&amp;K01+000
&amp;"+,Normal"Dnr 2019-0xxxx    &amp;K00+000.......&amp;K01+000
&amp;P(&amp;N)&amp;K00+000. ........
&amp;L&amp;G</oddHeader>
      </headerFooter>
    </customSheetView>
  </customSheetViews>
  <mergeCells count="30">
    <mergeCell ref="B89:J91"/>
    <mergeCell ref="B70:E70"/>
    <mergeCell ref="B71:E71"/>
    <mergeCell ref="B74:J75"/>
    <mergeCell ref="B69:E69"/>
    <mergeCell ref="F69:I69"/>
    <mergeCell ref="F70:I70"/>
    <mergeCell ref="F71:I71"/>
    <mergeCell ref="B1:F1"/>
    <mergeCell ref="B68:E68"/>
    <mergeCell ref="B77:J79"/>
    <mergeCell ref="B66:E66"/>
    <mergeCell ref="B67:E67"/>
    <mergeCell ref="F66:I66"/>
    <mergeCell ref="F67:I67"/>
    <mergeCell ref="F68:I68"/>
    <mergeCell ref="B4:J15"/>
    <mergeCell ref="B32:J36"/>
    <mergeCell ref="B61:E61"/>
    <mergeCell ref="B39:J43"/>
    <mergeCell ref="F61:J61"/>
    <mergeCell ref="F56:J56"/>
    <mergeCell ref="B46:J48"/>
    <mergeCell ref="B18:J19"/>
    <mergeCell ref="B63:E63"/>
    <mergeCell ref="F63:I63"/>
    <mergeCell ref="B65:E65"/>
    <mergeCell ref="B64:E64"/>
    <mergeCell ref="F64:I64"/>
    <mergeCell ref="F65:I65"/>
  </mergeCells>
  <dataValidations disablePrompts="1" count="3">
    <dataValidation type="textLength" operator="lessThanOrEqual" allowBlank="1" showInputMessage="1" showErrorMessage="1" errorTitle="Högst 120 tecken" error="Ni kan inte skriva mer än 120 tecken i den här rutan, inklusive blanksteg." sqref="B18:J19">
      <formula1>130</formula1>
    </dataValidation>
    <dataValidation operator="lessThanOrEqual" allowBlank="1" showInputMessage="1" showErrorMessage="1" errorTitle="Högst 1 000 tecken" error="Ni kan inte skriva mer än 1 000 tecken i den här rutan, inklusive blanksteg." sqref="B32:J36 B46:J48 B89:J91 B39:J43 B77:J79"/>
    <dataValidation type="list" allowBlank="1" showInputMessage="1" showErrorMessage="1" sqref="J64:J71">
      <formula1>"(Välj i listan),JA,NEJ"</formula1>
    </dataValidation>
  </dataValidations>
  <hyperlinks>
    <hyperlink ref="B1:E1" location="'Del 1-3, projektplan'!A1" display="Klicka här för att komma tillbaka till projektplanen."/>
    <hyperlink ref="B1:F1" location="'Del 1-4, Projektplan'!A1" display="Klicka här för att komma tillbaka till projektplanen"/>
  </hyperlinks>
  <pageMargins left="0.25" right="0.25" top="0.75" bottom="0.75" header="0.3" footer="0.3"/>
  <pageSetup paperSize="9" fitToHeight="0" orientation="portrait" r:id="rId2"/>
  <headerFooter>
    <oddHeader xml:space="preserve">&amp;L&amp;G&amp;C&amp;"+,Normal"&amp;9
&amp;R&amp;"+,Fet"&amp;9Bilaga om övning - ansökan om medel från anslag 2:4 Krisberedskap
Särskild satsning: FFO&amp;"+,Normal"
&amp;P(&amp;N)&amp;K00+000.
</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6155" r:id="rId6" name="Check Box 11">
              <controlPr defaultSize="0" autoFill="0" autoLine="0" autoPict="0">
                <anchor moveWithCells="1">
                  <from>
                    <xdr:col>1</xdr:col>
                    <xdr:colOff>365760</xdr:colOff>
                    <xdr:row>51</xdr:row>
                    <xdr:rowOff>30480</xdr:rowOff>
                  </from>
                  <to>
                    <xdr:col>4</xdr:col>
                    <xdr:colOff>7620</xdr:colOff>
                    <xdr:row>52</xdr:row>
                    <xdr:rowOff>83820</xdr:rowOff>
                  </to>
                </anchor>
              </controlPr>
            </control>
          </mc:Choice>
        </mc:AlternateContent>
        <mc:AlternateContent xmlns:mc="http://schemas.openxmlformats.org/markup-compatibility/2006">
          <mc:Choice Requires="x14">
            <control shapeId="6156" r:id="rId7" name="Check Box 12">
              <controlPr defaultSize="0" autoFill="0" autoLine="0" autoPict="0">
                <anchor moveWithCells="1">
                  <from>
                    <xdr:col>1</xdr:col>
                    <xdr:colOff>365760</xdr:colOff>
                    <xdr:row>52</xdr:row>
                    <xdr:rowOff>190500</xdr:rowOff>
                  </from>
                  <to>
                    <xdr:col>4</xdr:col>
                    <xdr:colOff>7620</xdr:colOff>
                    <xdr:row>54</xdr:row>
                    <xdr:rowOff>53340</xdr:rowOff>
                  </to>
                </anchor>
              </controlPr>
            </control>
          </mc:Choice>
        </mc:AlternateContent>
        <mc:AlternateContent xmlns:mc="http://schemas.openxmlformats.org/markup-compatibility/2006">
          <mc:Choice Requires="x14">
            <control shapeId="6157" r:id="rId8" name="Check Box 13">
              <controlPr defaultSize="0" autoFill="0" autoLine="0" autoPict="0">
                <anchor moveWithCells="1">
                  <from>
                    <xdr:col>4</xdr:col>
                    <xdr:colOff>297180</xdr:colOff>
                    <xdr:row>51</xdr:row>
                    <xdr:rowOff>30480</xdr:rowOff>
                  </from>
                  <to>
                    <xdr:col>6</xdr:col>
                    <xdr:colOff>716280</xdr:colOff>
                    <xdr:row>52</xdr:row>
                    <xdr:rowOff>83820</xdr:rowOff>
                  </to>
                </anchor>
              </controlPr>
            </control>
          </mc:Choice>
        </mc:AlternateContent>
        <mc:AlternateContent xmlns:mc="http://schemas.openxmlformats.org/markup-compatibility/2006">
          <mc:Choice Requires="x14">
            <control shapeId="6158" r:id="rId9" name="Check Box 14">
              <controlPr defaultSize="0" autoFill="0" autoLine="0" autoPict="0">
                <anchor moveWithCells="1">
                  <from>
                    <xdr:col>4</xdr:col>
                    <xdr:colOff>297180</xdr:colOff>
                    <xdr:row>52</xdr:row>
                    <xdr:rowOff>190500</xdr:rowOff>
                  </from>
                  <to>
                    <xdr:col>6</xdr:col>
                    <xdr:colOff>716280</xdr:colOff>
                    <xdr:row>54</xdr:row>
                    <xdr:rowOff>15240</xdr:rowOff>
                  </to>
                </anchor>
              </controlPr>
            </control>
          </mc:Choice>
        </mc:AlternateContent>
        <mc:AlternateContent xmlns:mc="http://schemas.openxmlformats.org/markup-compatibility/2006">
          <mc:Choice Requires="x14">
            <control shapeId="6159" r:id="rId10" name="Check Box 15">
              <controlPr defaultSize="0" autoFill="0" autoLine="0" autoPict="0">
                <anchor moveWithCells="1">
                  <from>
                    <xdr:col>7</xdr:col>
                    <xdr:colOff>236220</xdr:colOff>
                    <xdr:row>51</xdr:row>
                    <xdr:rowOff>30480</xdr:rowOff>
                  </from>
                  <to>
                    <xdr:col>9</xdr:col>
                    <xdr:colOff>655320</xdr:colOff>
                    <xdr:row>52</xdr:row>
                    <xdr:rowOff>45720</xdr:rowOff>
                  </to>
                </anchor>
              </controlPr>
            </control>
          </mc:Choice>
        </mc:AlternateContent>
        <mc:AlternateContent xmlns:mc="http://schemas.openxmlformats.org/markup-compatibility/2006">
          <mc:Choice Requires="x14">
            <control shapeId="6160" r:id="rId11" name="Check Box 16">
              <controlPr defaultSize="0" autoFill="0" autoLine="0" autoPict="0">
                <anchor moveWithCells="1">
                  <from>
                    <xdr:col>1</xdr:col>
                    <xdr:colOff>541020</xdr:colOff>
                    <xdr:row>26</xdr:row>
                    <xdr:rowOff>76200</xdr:rowOff>
                  </from>
                  <to>
                    <xdr:col>9</xdr:col>
                    <xdr:colOff>662940</xdr:colOff>
                    <xdr:row>27</xdr:row>
                    <xdr:rowOff>129540</xdr:rowOff>
                  </to>
                </anchor>
              </controlPr>
            </control>
          </mc:Choice>
        </mc:AlternateContent>
        <mc:AlternateContent xmlns:mc="http://schemas.openxmlformats.org/markup-compatibility/2006">
          <mc:Choice Requires="x14">
            <control shapeId="6161" r:id="rId12" name="Check Box 17">
              <controlPr defaultSize="0" autoFill="0" autoLine="0" autoPict="0">
                <anchor moveWithCells="1">
                  <from>
                    <xdr:col>1</xdr:col>
                    <xdr:colOff>541020</xdr:colOff>
                    <xdr:row>24</xdr:row>
                    <xdr:rowOff>68580</xdr:rowOff>
                  </from>
                  <to>
                    <xdr:col>9</xdr:col>
                    <xdr:colOff>662940</xdr:colOff>
                    <xdr:row>25</xdr:row>
                    <xdr:rowOff>129540</xdr:rowOff>
                  </to>
                </anchor>
              </controlPr>
            </control>
          </mc:Choice>
        </mc:AlternateContent>
        <mc:AlternateContent xmlns:mc="http://schemas.openxmlformats.org/markup-compatibility/2006">
          <mc:Choice Requires="x14">
            <control shapeId="6162" r:id="rId13" name="Check Box 18">
              <controlPr defaultSize="0" autoFill="0" autoLine="0" autoPict="0">
                <anchor moveWithCells="1">
                  <from>
                    <xdr:col>1</xdr:col>
                    <xdr:colOff>365760</xdr:colOff>
                    <xdr:row>54</xdr:row>
                    <xdr:rowOff>152400</xdr:rowOff>
                  </from>
                  <to>
                    <xdr:col>4</xdr:col>
                    <xdr:colOff>541020</xdr:colOff>
                    <xdr:row>56</xdr:row>
                    <xdr:rowOff>15240</xdr:rowOff>
                  </to>
                </anchor>
              </controlPr>
            </control>
          </mc:Choice>
        </mc:AlternateContent>
        <mc:AlternateContent xmlns:mc="http://schemas.openxmlformats.org/markup-compatibility/2006">
          <mc:Choice Requires="x14">
            <control shapeId="6164" r:id="rId14" name="Check Box 20">
              <controlPr defaultSize="0" autoFill="0" autoLine="0" autoPict="0">
                <anchor moveWithCells="1">
                  <from>
                    <xdr:col>1</xdr:col>
                    <xdr:colOff>541020</xdr:colOff>
                    <xdr:row>22</xdr:row>
                    <xdr:rowOff>68580</xdr:rowOff>
                  </from>
                  <to>
                    <xdr:col>9</xdr:col>
                    <xdr:colOff>662940</xdr:colOff>
                    <xdr:row>23</xdr:row>
                    <xdr:rowOff>121920</xdr:rowOff>
                  </to>
                </anchor>
              </controlPr>
            </control>
          </mc:Choice>
        </mc:AlternateContent>
        <mc:AlternateContent xmlns:mc="http://schemas.openxmlformats.org/markup-compatibility/2006">
          <mc:Choice Requires="x14">
            <control shapeId="6166" r:id="rId15" name="Check Box 22">
              <controlPr defaultSize="0" autoFill="0" autoLine="0" autoPict="0">
                <anchor moveWithCells="1">
                  <from>
                    <xdr:col>1</xdr:col>
                    <xdr:colOff>746760</xdr:colOff>
                    <xdr:row>81</xdr:row>
                    <xdr:rowOff>152400</xdr:rowOff>
                  </from>
                  <to>
                    <xdr:col>9</xdr:col>
                    <xdr:colOff>716280</xdr:colOff>
                    <xdr:row>83</xdr:row>
                    <xdr:rowOff>0</xdr:rowOff>
                  </to>
                </anchor>
              </controlPr>
            </control>
          </mc:Choice>
        </mc:AlternateContent>
        <mc:AlternateContent xmlns:mc="http://schemas.openxmlformats.org/markup-compatibility/2006">
          <mc:Choice Requires="x14">
            <control shapeId="6167" r:id="rId16" name="Check Box 23">
              <controlPr defaultSize="0" autoFill="0" autoLine="0" autoPict="0">
                <anchor moveWithCells="1">
                  <from>
                    <xdr:col>1</xdr:col>
                    <xdr:colOff>746760</xdr:colOff>
                    <xdr:row>85</xdr:row>
                    <xdr:rowOff>0</xdr:rowOff>
                  </from>
                  <to>
                    <xdr:col>9</xdr:col>
                    <xdr:colOff>716280</xdr:colOff>
                    <xdr:row>86</xdr:row>
                    <xdr:rowOff>76200</xdr:rowOff>
                  </to>
                </anchor>
              </controlPr>
            </control>
          </mc:Choice>
        </mc:AlternateContent>
        <mc:AlternateContent xmlns:mc="http://schemas.openxmlformats.org/markup-compatibility/2006">
          <mc:Choice Requires="x14">
            <control shapeId="6168" r:id="rId17" name="Check Box 24">
              <controlPr defaultSize="0" autoFill="0" autoLine="0" autoPict="0">
                <anchor moveWithCells="1">
                  <from>
                    <xdr:col>1</xdr:col>
                    <xdr:colOff>746760</xdr:colOff>
                    <xdr:row>83</xdr:row>
                    <xdr:rowOff>99060</xdr:rowOff>
                  </from>
                  <to>
                    <xdr:col>9</xdr:col>
                    <xdr:colOff>716280</xdr:colOff>
                    <xdr:row>84</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0">
    <tabColor theme="0"/>
  </sheetPr>
  <dimension ref="B3:H14"/>
  <sheetViews>
    <sheetView showGridLines="0" zoomScaleNormal="100" workbookViewId="0">
      <selection activeCell="D12" sqref="D12"/>
    </sheetView>
  </sheetViews>
  <sheetFormatPr defaultRowHeight="14.4" x14ac:dyDescent="0.25"/>
  <cols>
    <col min="2" max="8" width="26.90625" customWidth="1"/>
  </cols>
  <sheetData>
    <row r="3" spans="2:8" x14ac:dyDescent="0.25">
      <c r="B3" s="102"/>
    </row>
    <row r="4" spans="2:8" ht="15" thickBot="1" x14ac:dyDescent="0.3">
      <c r="B4" s="120"/>
      <c r="C4" s="121"/>
      <c r="D4" s="121"/>
      <c r="E4" s="121"/>
      <c r="F4" s="122" t="s">
        <v>177</v>
      </c>
      <c r="G4" s="123"/>
      <c r="H4" s="121"/>
    </row>
    <row r="5" spans="2:8" x14ac:dyDescent="0.25">
      <c r="B5" s="134" t="s">
        <v>152</v>
      </c>
      <c r="C5" s="135" t="s">
        <v>154</v>
      </c>
      <c r="D5" s="135" t="s">
        <v>156</v>
      </c>
      <c r="E5" s="135" t="s">
        <v>157</v>
      </c>
      <c r="F5" s="135" t="s">
        <v>159</v>
      </c>
      <c r="G5" s="135" t="s">
        <v>160</v>
      </c>
      <c r="H5" s="136" t="s">
        <v>161</v>
      </c>
    </row>
    <row r="6" spans="2:8" ht="28.8" x14ac:dyDescent="0.3">
      <c r="B6" s="124" t="s">
        <v>153</v>
      </c>
      <c r="C6" s="125" t="s">
        <v>155</v>
      </c>
      <c r="D6" s="125" t="s">
        <v>178</v>
      </c>
      <c r="E6" s="125" t="s">
        <v>158</v>
      </c>
      <c r="F6" s="125" t="s">
        <v>181</v>
      </c>
      <c r="G6" s="125" t="s">
        <v>180</v>
      </c>
      <c r="H6" s="126" t="s">
        <v>179</v>
      </c>
    </row>
    <row r="7" spans="2:8" ht="53.25" customHeight="1" x14ac:dyDescent="0.25">
      <c r="B7" s="127" t="s">
        <v>162</v>
      </c>
      <c r="C7" s="128" t="s">
        <v>165</v>
      </c>
      <c r="D7" s="128" t="s">
        <v>169</v>
      </c>
      <c r="E7" s="128" t="s">
        <v>171</v>
      </c>
      <c r="F7" s="128" t="s">
        <v>173</v>
      </c>
      <c r="G7" s="128" t="s">
        <v>175</v>
      </c>
      <c r="H7" s="129" t="s">
        <v>176</v>
      </c>
    </row>
    <row r="8" spans="2:8" ht="28.8" x14ac:dyDescent="0.25">
      <c r="B8" s="127" t="s">
        <v>163</v>
      </c>
      <c r="C8" s="128" t="s">
        <v>166</v>
      </c>
      <c r="D8" s="128" t="s">
        <v>170</v>
      </c>
      <c r="E8" s="128" t="s">
        <v>172</v>
      </c>
      <c r="F8" s="128" t="s">
        <v>174</v>
      </c>
      <c r="G8" s="128"/>
      <c r="H8" s="129"/>
    </row>
    <row r="9" spans="2:8" x14ac:dyDescent="0.25">
      <c r="B9" s="127" t="s">
        <v>164</v>
      </c>
      <c r="C9" s="128" t="s">
        <v>167</v>
      </c>
      <c r="D9" s="128"/>
      <c r="E9" s="128"/>
      <c r="F9" s="128"/>
      <c r="G9" s="128"/>
      <c r="H9" s="129"/>
    </row>
    <row r="10" spans="2:8" ht="29.4" thickBot="1" x14ac:dyDescent="0.35">
      <c r="B10" s="130"/>
      <c r="C10" s="131" t="s">
        <v>168</v>
      </c>
      <c r="D10" s="132"/>
      <c r="E10" s="132"/>
      <c r="F10" s="132"/>
      <c r="G10" s="132"/>
      <c r="H10" s="133"/>
    </row>
    <row r="11" spans="2:8" ht="14.25" customHeight="1" x14ac:dyDescent="0.25">
      <c r="D11" s="119"/>
      <c r="E11" s="119"/>
      <c r="F11" s="119"/>
      <c r="G11" s="118"/>
      <c r="H11" s="118"/>
    </row>
    <row r="12" spans="2:8" x14ac:dyDescent="0.25">
      <c r="B12" s="119"/>
      <c r="C12" s="118"/>
      <c r="D12" s="119"/>
      <c r="E12" s="119"/>
      <c r="F12" s="119"/>
      <c r="G12" s="118"/>
      <c r="H12" s="118"/>
    </row>
    <row r="13" spans="2:8" ht="14.25" customHeight="1" x14ac:dyDescent="0.25">
      <c r="B13" s="119"/>
      <c r="D13" s="119"/>
      <c r="E13" s="119"/>
      <c r="F13" s="119"/>
      <c r="G13" s="118"/>
      <c r="H13" s="118"/>
    </row>
    <row r="14" spans="2:8" ht="15" x14ac:dyDescent="0.3">
      <c r="B14" s="119"/>
      <c r="C14" s="118"/>
      <c r="D14" s="119"/>
      <c r="E14" s="119"/>
      <c r="F14" s="35"/>
      <c r="G14" s="118"/>
      <c r="H14" s="118"/>
    </row>
  </sheetData>
  <sheetProtection sheet="1" objects="1" scenarios="1" selectLockedCells="1" selectUnlockedCells="1"/>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theme="0"/>
  </sheetPr>
  <dimension ref="A1:I30"/>
  <sheetViews>
    <sheetView showGridLines="0" zoomScale="90" zoomScaleNormal="90" workbookViewId="0">
      <selection activeCell="H5" sqref="H5"/>
    </sheetView>
  </sheetViews>
  <sheetFormatPr defaultRowHeight="14.4" x14ac:dyDescent="0.25"/>
  <cols>
    <col min="1" max="1" width="2.26953125" customWidth="1"/>
    <col min="2" max="2" width="26.453125" customWidth="1"/>
    <col min="3" max="3" width="50.08984375" customWidth="1"/>
    <col min="4" max="7" width="2.26953125" customWidth="1"/>
    <col min="8" max="8" width="47.90625" bestFit="1" customWidth="1"/>
    <col min="9" max="9" width="48" customWidth="1"/>
    <col min="10" max="14" width="8.453125" customWidth="1"/>
  </cols>
  <sheetData>
    <row r="1" spans="1:9" ht="23.4" x14ac:dyDescent="0.4">
      <c r="B1" s="109" t="s">
        <v>124</v>
      </c>
      <c r="C1" s="108"/>
      <c r="G1" s="109" t="s">
        <v>127</v>
      </c>
    </row>
    <row r="2" spans="1:9" s="2" customFormat="1" ht="14.7" customHeight="1" x14ac:dyDescent="0.25">
      <c r="A2" s="3"/>
    </row>
    <row r="3" spans="1:9" s="2" customFormat="1" ht="75.75" customHeight="1" x14ac:dyDescent="0.3">
      <c r="A3" s="3"/>
      <c r="B3" s="110" t="s">
        <v>118</v>
      </c>
      <c r="C3" s="112" t="s">
        <v>122</v>
      </c>
      <c r="D3" s="35"/>
      <c r="H3" s="360" t="s">
        <v>183</v>
      </c>
      <c r="I3" s="361" t="s">
        <v>128</v>
      </c>
    </row>
    <row r="4" spans="1:9" s="2" customFormat="1" ht="75.75" customHeight="1" x14ac:dyDescent="0.3">
      <c r="A4" s="3"/>
      <c r="B4" s="110" t="s">
        <v>123</v>
      </c>
      <c r="C4" s="112" t="s">
        <v>126</v>
      </c>
      <c r="D4" s="35"/>
      <c r="H4" s="360"/>
      <c r="I4" s="361"/>
    </row>
    <row r="5" spans="1:9" s="2" customFormat="1" ht="75.75" customHeight="1" x14ac:dyDescent="0.3">
      <c r="A5" s="3"/>
      <c r="B5" s="110" t="s">
        <v>119</v>
      </c>
      <c r="C5" s="112" t="s">
        <v>145</v>
      </c>
      <c r="D5" s="35"/>
      <c r="H5" s="137" t="s">
        <v>184</v>
      </c>
      <c r="I5" s="114"/>
    </row>
    <row r="6" spans="1:9" s="2" customFormat="1" ht="75.75" customHeight="1" x14ac:dyDescent="0.3">
      <c r="A6" s="3"/>
      <c r="B6" s="110" t="s">
        <v>148</v>
      </c>
      <c r="C6" s="112" t="s">
        <v>146</v>
      </c>
      <c r="D6" s="35"/>
      <c r="H6" s="139" t="s">
        <v>221</v>
      </c>
      <c r="I6" s="139"/>
    </row>
    <row r="7" spans="1:9" s="2" customFormat="1" ht="75.75" customHeight="1" x14ac:dyDescent="0.3">
      <c r="A7" s="3"/>
      <c r="B7" s="110" t="s">
        <v>120</v>
      </c>
      <c r="C7" s="112" t="s">
        <v>147</v>
      </c>
      <c r="D7" s="35"/>
      <c r="H7" s="362" t="s">
        <v>222</v>
      </c>
      <c r="I7" s="362"/>
    </row>
    <row r="8" spans="1:9" s="2" customFormat="1" ht="75.75" customHeight="1" x14ac:dyDescent="0.3">
      <c r="A8" s="3"/>
      <c r="B8" s="111" t="s">
        <v>121</v>
      </c>
      <c r="C8" s="113" t="s">
        <v>125</v>
      </c>
      <c r="D8" s="37"/>
      <c r="H8" s="362"/>
      <c r="I8" s="362"/>
    </row>
    <row r="9" spans="1:9" x14ac:dyDescent="0.25">
      <c r="H9" s="362"/>
      <c r="I9" s="362"/>
    </row>
    <row r="10" spans="1:9" x14ac:dyDescent="0.25">
      <c r="H10" s="362"/>
      <c r="I10" s="362"/>
    </row>
    <row r="30" ht="14.25" customHeight="1" x14ac:dyDescent="0.25"/>
  </sheetData>
  <sheetProtection sheet="1" objects="1" scenarios="1" selectLockedCells="1" selectUnlockedCells="1"/>
  <mergeCells count="4">
    <mergeCell ref="H3:H4"/>
    <mergeCell ref="I3:I4"/>
    <mergeCell ref="H7:H10"/>
    <mergeCell ref="I7:I10"/>
  </mergeCells>
  <pageMargins left="0.7" right="0.7" top="0.75" bottom="0.75" header="0.3" footer="0.3"/>
  <pageSetup paperSize="9" scale="9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AK2"/>
  <sheetViews>
    <sheetView workbookViewId="0">
      <selection activeCell="F2" sqref="F2"/>
    </sheetView>
  </sheetViews>
  <sheetFormatPr defaultRowHeight="14.4" x14ac:dyDescent="0.25"/>
  <cols>
    <col min="2" max="3" width="20.26953125" customWidth="1"/>
    <col min="4" max="4" width="14.6328125" customWidth="1"/>
    <col min="5" max="11" width="20.26953125" customWidth="1"/>
    <col min="31" max="40" width="20.26953125" customWidth="1"/>
    <col min="41" max="41" width="18.6328125" bestFit="1" customWidth="1"/>
    <col min="42" max="42" width="14.26953125" bestFit="1" customWidth="1"/>
    <col min="43" max="43" width="15.36328125" bestFit="1" customWidth="1"/>
    <col min="44" max="44" width="11.36328125" bestFit="1" customWidth="1"/>
    <col min="45" max="45" width="18.6328125" bestFit="1" customWidth="1"/>
    <col min="46" max="46" width="14.26953125" bestFit="1" customWidth="1"/>
    <col min="47" max="47" width="15.36328125" bestFit="1" customWidth="1"/>
    <col min="48" max="48" width="11.36328125" bestFit="1" customWidth="1"/>
    <col min="49" max="49" width="18.6328125" bestFit="1" customWidth="1"/>
    <col min="50" max="50" width="14.26953125" bestFit="1" customWidth="1"/>
    <col min="51" max="51" width="15.36328125" bestFit="1" customWidth="1"/>
    <col min="52" max="52" width="11.36328125" bestFit="1" customWidth="1"/>
    <col min="53" max="53" width="18.6328125" bestFit="1" customWidth="1"/>
    <col min="54" max="54" width="14.26953125" bestFit="1" customWidth="1"/>
    <col min="55" max="55" width="15.36328125" bestFit="1" customWidth="1"/>
    <col min="56" max="56" width="11.36328125" bestFit="1" customWidth="1"/>
    <col min="57" max="57" width="18.6328125" bestFit="1" customWidth="1"/>
    <col min="58" max="58" width="14.26953125" bestFit="1" customWidth="1"/>
    <col min="59" max="59" width="15.36328125" bestFit="1" customWidth="1"/>
    <col min="60" max="60" width="11.36328125" bestFit="1" customWidth="1"/>
    <col min="61" max="61" width="18.6328125" bestFit="1" customWidth="1"/>
    <col min="62" max="62" width="14.26953125" bestFit="1" customWidth="1"/>
    <col min="63" max="63" width="15.36328125" bestFit="1" customWidth="1"/>
    <col min="64" max="64" width="11.36328125" bestFit="1" customWidth="1"/>
    <col min="65" max="65" width="18.6328125" bestFit="1" customWidth="1"/>
    <col min="66" max="66" width="14.26953125" bestFit="1" customWidth="1"/>
    <col min="67" max="67" width="15.36328125" bestFit="1" customWidth="1"/>
    <col min="68" max="68" width="11.36328125" bestFit="1" customWidth="1"/>
    <col min="69" max="69" width="18.6328125" bestFit="1" customWidth="1"/>
    <col min="70" max="70" width="14.26953125" bestFit="1" customWidth="1"/>
    <col min="71" max="71" width="15.36328125" bestFit="1" customWidth="1"/>
    <col min="72" max="72" width="15.36328125" customWidth="1"/>
    <col min="73" max="73" width="17.6328125" bestFit="1" customWidth="1"/>
    <col min="74" max="74" width="18.6328125" bestFit="1" customWidth="1"/>
    <col min="75" max="75" width="14.36328125" bestFit="1" customWidth="1"/>
    <col min="76" max="76" width="15.36328125" bestFit="1" customWidth="1"/>
    <col min="77" max="77" width="11.36328125" bestFit="1" customWidth="1"/>
    <col min="80" max="80" width="20.6328125" bestFit="1" customWidth="1"/>
    <col min="81" max="81" width="26.08984375" bestFit="1" customWidth="1"/>
    <col min="82" max="82" width="15.90625" bestFit="1" customWidth="1"/>
    <col min="83" max="83" width="30.453125" bestFit="1" customWidth="1"/>
    <col min="84" max="84" width="18" bestFit="1" customWidth="1"/>
    <col min="85" max="85" width="27.36328125" bestFit="1" customWidth="1"/>
    <col min="86" max="86" width="19.453125" bestFit="1" customWidth="1"/>
    <col min="87" max="87" width="11.90625" bestFit="1" customWidth="1"/>
    <col min="88" max="88" width="20.6328125" bestFit="1" customWidth="1"/>
    <col min="89" max="89" width="26.08984375" bestFit="1" customWidth="1"/>
    <col min="90" max="90" width="15.90625" bestFit="1" customWidth="1"/>
    <col min="91" max="91" width="30.453125" bestFit="1" customWidth="1"/>
    <col min="92" max="92" width="18" bestFit="1" customWidth="1"/>
    <col min="93" max="93" width="27.36328125" bestFit="1" customWidth="1"/>
    <col min="94" max="94" width="19.453125" bestFit="1" customWidth="1"/>
    <col min="95" max="95" width="11.90625" bestFit="1" customWidth="1"/>
    <col min="96" max="96" width="20.6328125" bestFit="1" customWidth="1"/>
    <col min="97" max="97" width="26.08984375" bestFit="1" customWidth="1"/>
    <col min="98" max="98" width="15.90625" bestFit="1" customWidth="1"/>
    <col min="99" max="99" width="30.453125" bestFit="1" customWidth="1"/>
    <col min="100" max="100" width="18" bestFit="1" customWidth="1"/>
    <col min="101" max="101" width="27.36328125" bestFit="1" customWidth="1"/>
    <col min="102" max="102" width="19.453125" bestFit="1" customWidth="1"/>
    <col min="103" max="103" width="11.90625" bestFit="1" customWidth="1"/>
    <col min="132" max="195" width="21.6328125" customWidth="1"/>
  </cols>
  <sheetData>
    <row r="1" spans="1:37" x14ac:dyDescent="0.25">
      <c r="A1" t="s">
        <v>280</v>
      </c>
      <c r="B1" t="s">
        <v>3</v>
      </c>
      <c r="C1" t="s">
        <v>1</v>
      </c>
      <c r="D1" t="s">
        <v>39</v>
      </c>
      <c r="E1" t="s">
        <v>185</v>
      </c>
      <c r="F1" t="s">
        <v>156</v>
      </c>
      <c r="G1" t="s">
        <v>265</v>
      </c>
      <c r="H1" t="s">
        <v>266</v>
      </c>
      <c r="I1" t="s">
        <v>186</v>
      </c>
      <c r="J1" t="s">
        <v>187</v>
      </c>
    </row>
    <row r="2" spans="1:37" s="138" customFormat="1" x14ac:dyDescent="0.25">
      <c r="A2" s="138" t="s">
        <v>281</v>
      </c>
      <c r="B2" s="138">
        <f>'Del 1-4, Projektplan'!E28</f>
        <v>0</v>
      </c>
      <c r="C2" s="138">
        <f>'Del 1-4, Projektplan'!E33</f>
        <v>0</v>
      </c>
      <c r="D2" s="138" t="str">
        <f>'Del 1-4, Projektplan'!B40</f>
        <v xml:space="preserve">Utveckling av arbetet med frivilliga försvarsorganisationer - </v>
      </c>
      <c r="E2" s="138">
        <f>'Del 1-4, Projektplan'!B57</f>
        <v>0</v>
      </c>
      <c r="F2" t="str">
        <f>'Del 1-4, Projektplan'!B212</f>
        <v>Beskriv planerade prestationer utifrån rubrikerna nedan:
• Kunskapsuppbyggnad 
• Behovsanalys
• Utbildningsbehov
• Avtal och överenskommelser 
• Mottagarkapacitet
• Samverkan med andra myndigheter i arbetet med frivilliga försvarsorganisationer</v>
      </c>
      <c r="G2" s="191">
        <f>'Del 1-4, Projektplan'!G51</f>
        <v>0</v>
      </c>
      <c r="H2" s="191">
        <f>'Del 1-4, Projektplan'!G52</f>
        <v>0</v>
      </c>
      <c r="I2" s="138" t="str">
        <f>'Del 1-4, Projektplan'!B284</f>
        <v>Anpassa beskrivning med hjälp av denna text: 
Indikatorer för prestationer:
- Antal etablerade kontakter med frivilliga försvarsorganisationer
- Antal genomförda gemensamma planeringsaktiviteter
- Deltagande i möten i myndighetsnätverk
- Tecknade avtal med de utbildade frivilliga från frivilliga försvarsorganisationer
Indikatorer för effekter:
- Myndigheten bedömer att den egna förmågan inom krisberedskapen och civilt försvar har ökat.
- Tecknade av avsiktsförklaringar om samarbete med berörda frivilliga försvarsorganisationer
- 2:4-ansökningar om uppdragsmedel för frivilligutbildningar (går till MSB via organisationerna, efter dialog och underskrift av avnämarblankett som intygar behoven).
- Genomförda utbildningar och övningar
MSB avser att särskilt följa upp de projekt som bedrivs inom ramen för den riktade satsningen såväl under projekttiden som efter projektavslut.</v>
      </c>
      <c r="J2" s="138" t="str">
        <f>'Del 1-4, Projektplan'!B343</f>
        <v>(Välj i rullistan)</v>
      </c>
      <c r="AK2" s="138" t="b">
        <v>1</v>
      </c>
    </row>
  </sheetData>
  <customSheetViews>
    <customSheetView guid="{4AC27408-0325-4E55-AB9D-733C5217F92E}" showPageBreaks="1" state="hidden" topLeftCell="AU1">
      <selection activeCell="BC2" sqref="BC2"/>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9"/>
  <dimension ref="A1:L48"/>
  <sheetViews>
    <sheetView workbookViewId="0">
      <selection activeCell="D3" sqref="D3:D4"/>
    </sheetView>
  </sheetViews>
  <sheetFormatPr defaultColWidth="8.7265625" defaultRowHeight="14.4" x14ac:dyDescent="0.25"/>
  <cols>
    <col min="1" max="1" width="31" style="8" bestFit="1" customWidth="1"/>
    <col min="2" max="2" width="20.7265625" style="8" bestFit="1" customWidth="1"/>
    <col min="3" max="3" width="59.6328125" style="8" bestFit="1" customWidth="1"/>
    <col min="4" max="10" width="8.7265625" style="8"/>
    <col min="11" max="11" width="11.7265625" style="8" bestFit="1" customWidth="1"/>
    <col min="12" max="16384" width="8.7265625" style="8"/>
  </cols>
  <sheetData>
    <row r="1" spans="1:12" x14ac:dyDescent="0.25">
      <c r="A1" s="140" t="s">
        <v>234</v>
      </c>
      <c r="B1" s="140">
        <v>2023</v>
      </c>
    </row>
    <row r="2" spans="1:12" x14ac:dyDescent="0.25">
      <c r="A2" s="141"/>
      <c r="B2" s="141" t="s">
        <v>57</v>
      </c>
    </row>
    <row r="3" spans="1:12" x14ac:dyDescent="0.25">
      <c r="A3" s="141" t="s">
        <v>235</v>
      </c>
      <c r="B3" s="3">
        <f>B1+1</f>
        <v>2024</v>
      </c>
      <c r="D3" s="8" t="s">
        <v>257</v>
      </c>
    </row>
    <row r="4" spans="1:12" x14ac:dyDescent="0.25">
      <c r="A4" s="141" t="s">
        <v>236</v>
      </c>
      <c r="B4" s="3">
        <f>B1+2</f>
        <v>2025</v>
      </c>
      <c r="D4" s="8" t="s">
        <v>258</v>
      </c>
    </row>
    <row r="5" spans="1:12" x14ac:dyDescent="0.25">
      <c r="A5" s="141" t="s">
        <v>237</v>
      </c>
      <c r="B5" s="3">
        <f>B1+3</f>
        <v>2026</v>
      </c>
    </row>
    <row r="6" spans="1:12" x14ac:dyDescent="0.25">
      <c r="A6" s="141"/>
      <c r="B6" s="141"/>
    </row>
    <row r="7" spans="1:12" x14ac:dyDescent="0.25">
      <c r="A7" s="8" t="s">
        <v>12</v>
      </c>
      <c r="C7" s="8" t="s">
        <v>12</v>
      </c>
      <c r="F7" s="8" t="s">
        <v>12</v>
      </c>
      <c r="K7" s="8">
        <v>1</v>
      </c>
      <c r="L7" s="8" t="str">
        <f>""</f>
        <v/>
      </c>
    </row>
    <row r="8" spans="1:12" x14ac:dyDescent="0.25">
      <c r="A8" s="8" t="s">
        <v>45</v>
      </c>
      <c r="C8" s="8" t="s">
        <v>188</v>
      </c>
      <c r="F8" s="8" t="s">
        <v>33</v>
      </c>
      <c r="K8" s="8" t="e">
        <f>IF('Del 1-4, Projektplan'!#REF!=Koppling!C8,2,0)</f>
        <v>#REF!</v>
      </c>
      <c r="L8" s="8" t="s">
        <v>35</v>
      </c>
    </row>
    <row r="9" spans="1:12" x14ac:dyDescent="0.25">
      <c r="A9" s="8" t="s">
        <v>10</v>
      </c>
      <c r="C9" s="8" t="s">
        <v>189</v>
      </c>
      <c r="F9" s="8" t="s">
        <v>34</v>
      </c>
      <c r="K9" s="8" t="e">
        <f>IF('Del 1-4, Projektplan'!#REF!=Koppling!C10,2,0)</f>
        <v>#REF!</v>
      </c>
      <c r="L9" s="8" t="s">
        <v>36</v>
      </c>
    </row>
    <row r="10" spans="1:12" x14ac:dyDescent="0.25">
      <c r="A10" s="8" t="s">
        <v>44</v>
      </c>
      <c r="C10" s="8" t="s">
        <v>190</v>
      </c>
      <c r="F10" s="8" t="s">
        <v>28</v>
      </c>
      <c r="K10" s="8" t="e">
        <f>IF('Del 1-4, Projektplan'!#REF!=Koppling!#REF!,2,0)</f>
        <v>#REF!</v>
      </c>
      <c r="L10" s="8" t="s">
        <v>38</v>
      </c>
    </row>
    <row r="11" spans="1:12" x14ac:dyDescent="0.25">
      <c r="A11" s="8" t="s">
        <v>42</v>
      </c>
      <c r="C11" s="8" t="s">
        <v>191</v>
      </c>
      <c r="F11" s="8" t="s">
        <v>29</v>
      </c>
      <c r="K11" s="8" t="e">
        <f>IF('Del 1-4, Projektplan'!#REF!=Koppling!#REF!,0,0)</f>
        <v>#REF!</v>
      </c>
      <c r="L11" s="10" t="s">
        <v>32</v>
      </c>
    </row>
    <row r="12" spans="1:12" x14ac:dyDescent="0.25">
      <c r="A12" s="8" t="s">
        <v>43</v>
      </c>
      <c r="C12" s="8" t="s">
        <v>48</v>
      </c>
      <c r="F12" s="8" t="s">
        <v>31</v>
      </c>
      <c r="K12" s="8">
        <v>0</v>
      </c>
      <c r="L12" s="10" t="s">
        <v>32</v>
      </c>
    </row>
    <row r="13" spans="1:12" x14ac:dyDescent="0.25">
      <c r="A13" s="8" t="s">
        <v>40</v>
      </c>
      <c r="F13" s="8" t="s">
        <v>30</v>
      </c>
      <c r="K13" s="8" t="e">
        <f>SUM(K7:K12)</f>
        <v>#REF!</v>
      </c>
    </row>
    <row r="14" spans="1:12" x14ac:dyDescent="0.25">
      <c r="A14" s="8" t="s">
        <v>41</v>
      </c>
      <c r="L14" s="8" t="str">
        <f>IF(B137="Prioriterat utvecklingsområde","Välj prioriterat utvecklingsområde i listan. Om projektet ligger inom ramen för flera områden väljer ni det som passar bäst:","Hänvisa till numret på den åtgärd som det här projektet hör till (exempelvis 1.1 osv). Om projektet passar in under flera åtgärder kan ni hänvisa till samtliga åtgärder.")</f>
        <v>Hänvisa till numret på den åtgärd som det här projektet hör till (exempelvis 1.1 osv). Om projektet passar in under flera åtgärder kan ni hänvisa till samtliga åtgärder.</v>
      </c>
    </row>
    <row r="15" spans="1:12" x14ac:dyDescent="0.25">
      <c r="A15" s="8" t="s">
        <v>11</v>
      </c>
      <c r="C15" s="11" t="s">
        <v>47</v>
      </c>
    </row>
    <row r="16" spans="1:12" x14ac:dyDescent="0.25">
      <c r="A16" s="8" t="s">
        <v>46</v>
      </c>
      <c r="C16" s="8" t="b">
        <v>0</v>
      </c>
    </row>
    <row r="17" spans="1:3" x14ac:dyDescent="0.25">
      <c r="C17" s="8" t="b">
        <v>0</v>
      </c>
    </row>
    <row r="18" spans="1:3" x14ac:dyDescent="0.25">
      <c r="C18" s="8" t="b">
        <v>0</v>
      </c>
    </row>
    <row r="19" spans="1:3" x14ac:dyDescent="0.25">
      <c r="A19" s="12" t="s">
        <v>17</v>
      </c>
      <c r="C19" s="8" t="b">
        <v>0</v>
      </c>
    </row>
    <row r="20" spans="1:3" x14ac:dyDescent="0.25">
      <c r="A20" s="4" t="b">
        <v>0</v>
      </c>
      <c r="B20" s="8" t="s">
        <v>18</v>
      </c>
    </row>
    <row r="21" spans="1:3" x14ac:dyDescent="0.25">
      <c r="A21" s="4" t="b">
        <v>0</v>
      </c>
      <c r="B21" s="8" t="s">
        <v>19</v>
      </c>
    </row>
    <row r="22" spans="1:3" x14ac:dyDescent="0.25">
      <c r="A22" s="4" t="b">
        <v>0</v>
      </c>
      <c r="B22" s="8" t="s">
        <v>20</v>
      </c>
    </row>
    <row r="23" spans="1:3" x14ac:dyDescent="0.25">
      <c r="A23" s="4" t="b">
        <v>0</v>
      </c>
      <c r="B23" s="8" t="s">
        <v>21</v>
      </c>
    </row>
    <row r="24" spans="1:3" x14ac:dyDescent="0.25">
      <c r="A24" s="4" t="b">
        <v>1</v>
      </c>
      <c r="B24" s="8" t="s">
        <v>22</v>
      </c>
    </row>
    <row r="25" spans="1:3" x14ac:dyDescent="0.25">
      <c r="A25" s="4" t="b">
        <v>0</v>
      </c>
      <c r="B25" s="8" t="s">
        <v>23</v>
      </c>
    </row>
    <row r="26" spans="1:3" x14ac:dyDescent="0.25">
      <c r="A26" s="4" t="b">
        <v>0</v>
      </c>
      <c r="B26" s="8" t="s">
        <v>24</v>
      </c>
    </row>
    <row r="27" spans="1:3" x14ac:dyDescent="0.25">
      <c r="A27" s="4" t="b">
        <v>0</v>
      </c>
      <c r="B27" s="8" t="s">
        <v>13</v>
      </c>
    </row>
    <row r="28" spans="1:3" x14ac:dyDescent="0.25">
      <c r="A28" s="6"/>
    </row>
    <row r="29" spans="1:3" x14ac:dyDescent="0.25">
      <c r="A29" s="7" t="b">
        <v>1</v>
      </c>
      <c r="B29" s="8" t="s">
        <v>16</v>
      </c>
    </row>
    <row r="30" spans="1:3" x14ac:dyDescent="0.25">
      <c r="A30" s="5"/>
    </row>
    <row r="32" spans="1:3" x14ac:dyDescent="0.25">
      <c r="A32" s="8" t="s">
        <v>208</v>
      </c>
    </row>
    <row r="33" spans="1:2" x14ac:dyDescent="0.25">
      <c r="A33" s="8" t="s">
        <v>209</v>
      </c>
      <c r="B33" s="8" t="b">
        <v>0</v>
      </c>
    </row>
    <row r="34" spans="1:2" x14ac:dyDescent="0.25">
      <c r="A34" s="8" t="s">
        <v>210</v>
      </c>
      <c r="B34" s="8" t="b">
        <v>1</v>
      </c>
    </row>
    <row r="35" spans="1:2" x14ac:dyDescent="0.25">
      <c r="A35" s="8" t="s">
        <v>211</v>
      </c>
      <c r="B35" s="8" t="b">
        <v>0</v>
      </c>
    </row>
    <row r="36" spans="1:2" x14ac:dyDescent="0.25">
      <c r="A36" s="8" t="s">
        <v>212</v>
      </c>
      <c r="B36" s="8" t="b">
        <v>0</v>
      </c>
    </row>
    <row r="37" spans="1:2" x14ac:dyDescent="0.25">
      <c r="A37" s="8" t="s">
        <v>216</v>
      </c>
      <c r="B37" s="8" t="b">
        <v>0</v>
      </c>
    </row>
    <row r="38" spans="1:2" x14ac:dyDescent="0.25">
      <c r="A38" s="8" t="s">
        <v>217</v>
      </c>
      <c r="B38" s="8" t="b">
        <v>0</v>
      </c>
    </row>
    <row r="39" spans="1:2" x14ac:dyDescent="0.25">
      <c r="A39" s="8" t="s">
        <v>218</v>
      </c>
      <c r="B39" s="8" t="b">
        <v>0</v>
      </c>
    </row>
    <row r="40" spans="1:2" x14ac:dyDescent="0.25">
      <c r="A40" s="8" t="s">
        <v>219</v>
      </c>
      <c r="B40" s="8" t="b">
        <v>0</v>
      </c>
    </row>
    <row r="41" spans="1:2" x14ac:dyDescent="0.25">
      <c r="A41" s="8" t="s">
        <v>220</v>
      </c>
      <c r="B41" s="8" t="b">
        <v>0</v>
      </c>
    </row>
    <row r="42" spans="1:2" x14ac:dyDescent="0.25">
      <c r="A42" s="8" t="s">
        <v>13</v>
      </c>
      <c r="B42" s="8" t="b">
        <v>0</v>
      </c>
    </row>
    <row r="43" spans="1:2" x14ac:dyDescent="0.25">
      <c r="A43" s="8" t="s">
        <v>213</v>
      </c>
      <c r="B43" s="8" t="b">
        <v>0</v>
      </c>
    </row>
    <row r="44" spans="1:2" x14ac:dyDescent="0.25">
      <c r="A44" s="8" t="s">
        <v>214</v>
      </c>
      <c r="B44" s="8" t="b">
        <v>0</v>
      </c>
    </row>
    <row r="45" spans="1:2" x14ac:dyDescent="0.25">
      <c r="A45" s="8" t="s">
        <v>215</v>
      </c>
      <c r="B45" s="8" t="b">
        <v>0</v>
      </c>
    </row>
    <row r="46" spans="1:2" x14ac:dyDescent="0.25">
      <c r="B46" s="8">
        <f>COUNTIFS(B43:B45,TRUE)</f>
        <v>0</v>
      </c>
    </row>
    <row r="47" spans="1:2" x14ac:dyDescent="0.25">
      <c r="B47" s="8">
        <f>COUNTIFS(B33:B36,TRUE)</f>
        <v>1</v>
      </c>
    </row>
    <row r="48" spans="1:2" x14ac:dyDescent="0.25">
      <c r="B48" s="8" t="str">
        <f>IF(SUM(B46:B47)=7,"Alla kryssrutor i övning uppfyllda","Saknar kryssrutor i övning")</f>
        <v>Saknar kryssrutor i övning</v>
      </c>
    </row>
  </sheetData>
  <sortState ref="A2:A10">
    <sortCondition ref="A2"/>
  </sortState>
  <customSheetViews>
    <customSheetView guid="{4AC27408-0325-4E55-AB9D-733C5217F92E}" showPageBreaks="1" state="hidden" topLeftCell="E1">
      <selection activeCell="L4" sqref="L4"/>
      <pageMargins left="0.7" right="0.7" top="1.0067708333333334" bottom="0.75" header="0.3" footer="0.3"/>
      <pageSetup paperSize="9" scale="93" orientation="portrait" r:id="rId1"/>
      <headerFooter>
        <oddHeader>&amp;L&amp;G</oddHeader>
      </headerFooter>
    </customSheetView>
  </customSheetViews>
  <pageMargins left="0.7" right="0.7" top="1.0067708333333334" bottom="0.75" header="0.3" footer="0.3"/>
  <pageSetup paperSize="9" scale="93" orientation="portrait" r:id="rId2"/>
  <headerFooter>
    <oddHeader>&amp;L&amp;G</oddHeader>
  </headerFooter>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10241" r:id="rId6" name="Check Box 1">
              <controlPr locked="0" defaultSize="0" autoFill="0" autoLine="0" autoPict="0">
                <anchor moveWithCells="1">
                  <from>
                    <xdr:col>2</xdr:col>
                    <xdr:colOff>99060</xdr:colOff>
                    <xdr:row>28</xdr:row>
                    <xdr:rowOff>175260</xdr:rowOff>
                  </from>
                  <to>
                    <xdr:col>2</xdr:col>
                    <xdr:colOff>2994660</xdr:colOff>
                    <xdr:row>30</xdr:row>
                    <xdr:rowOff>76200</xdr:rowOff>
                  </to>
                </anchor>
              </controlPr>
            </control>
          </mc:Choice>
        </mc:AlternateContent>
        <mc:AlternateContent xmlns:mc="http://schemas.openxmlformats.org/markup-compatibility/2006">
          <mc:Choice Requires="x14">
            <control shapeId="10242" r:id="rId7" name="Check Box 2">
              <controlPr locked="0" defaultSize="0" autoFill="0" autoLine="0" autoPict="0">
                <anchor moveWithCells="1">
                  <from>
                    <xdr:col>2</xdr:col>
                    <xdr:colOff>99060</xdr:colOff>
                    <xdr:row>30</xdr:row>
                    <xdr:rowOff>175260</xdr:rowOff>
                  </from>
                  <to>
                    <xdr:col>2</xdr:col>
                    <xdr:colOff>2994660</xdr:colOff>
                    <xdr:row>32</xdr:row>
                    <xdr:rowOff>76200</xdr:rowOff>
                  </to>
                </anchor>
              </controlPr>
            </control>
          </mc:Choice>
        </mc:AlternateContent>
        <mc:AlternateContent xmlns:mc="http://schemas.openxmlformats.org/markup-compatibility/2006">
          <mc:Choice Requires="x14">
            <control shapeId="10243" r:id="rId8" name="Check Box 3">
              <controlPr locked="0" defaultSize="0" autoFill="0" autoLine="0" autoPict="0">
                <anchor moveWithCells="1">
                  <from>
                    <xdr:col>2</xdr:col>
                    <xdr:colOff>3185160</xdr:colOff>
                    <xdr:row>30</xdr:row>
                    <xdr:rowOff>175260</xdr:rowOff>
                  </from>
                  <to>
                    <xdr:col>2</xdr:col>
                    <xdr:colOff>6080760</xdr:colOff>
                    <xdr:row>32</xdr:row>
                    <xdr:rowOff>76200</xdr:rowOff>
                  </to>
                </anchor>
              </controlPr>
            </control>
          </mc:Choice>
        </mc:AlternateContent>
        <mc:AlternateContent xmlns:mc="http://schemas.openxmlformats.org/markup-compatibility/2006">
          <mc:Choice Requires="x14">
            <control shapeId="10244" r:id="rId9" name="Check Box 4">
              <controlPr locked="0" defaultSize="0" autoFill="0" autoLine="0" autoPict="0">
                <anchor moveWithCells="1">
                  <from>
                    <xdr:col>2</xdr:col>
                    <xdr:colOff>3185160</xdr:colOff>
                    <xdr:row>28</xdr:row>
                    <xdr:rowOff>175260</xdr:rowOff>
                  </from>
                  <to>
                    <xdr:col>2</xdr:col>
                    <xdr:colOff>6080760</xdr:colOff>
                    <xdr:row>30</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Kalkylblad</vt:lpstr>
      </vt:variant>
      <vt:variant>
        <vt:i4>7</vt:i4>
      </vt:variant>
      <vt:variant>
        <vt:lpstr>Namngivna områden</vt:lpstr>
      </vt:variant>
      <vt:variant>
        <vt:i4>5</vt:i4>
      </vt:variant>
    </vt:vector>
  </HeadingPairs>
  <TitlesOfParts>
    <vt:vector size="12" baseType="lpstr">
      <vt:lpstr>Del 1-4, Projektplan</vt:lpstr>
      <vt:lpstr>Del 5, Budget</vt:lpstr>
      <vt:lpstr>Del 6, Bilaga Övning</vt:lpstr>
      <vt:lpstr>Exempel verksamhetslogik</vt:lpstr>
      <vt:lpstr>Om blanketten</vt:lpstr>
      <vt:lpstr>MSB</vt:lpstr>
      <vt:lpstr>Koppling</vt:lpstr>
      <vt:lpstr>'Del 1-4, Projektplan'!Utskriftsområde</vt:lpstr>
      <vt:lpstr>'Del 5, Budget'!Utskriftsområde</vt:lpstr>
      <vt:lpstr>'Del 6, Bilaga Övning'!Utskriftsområde</vt:lpstr>
      <vt:lpstr>'Exempel verksamhetslogik'!Utskriftsområde</vt:lpstr>
      <vt:lpstr>'Om blanketten'!Utskriftsområde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Odenberg Camilla</dc:creator>
  <cp:lastModifiedBy>Odenberg Camilla</cp:lastModifiedBy>
  <cp:lastPrinted>2023-05-25T10:18:52Z</cp:lastPrinted>
  <dcterms:created xsi:type="dcterms:W3CDTF">2019-01-03T08:27:21Z</dcterms:created>
  <dcterms:modified xsi:type="dcterms:W3CDTF">2023-05-25T10:32:53Z</dcterms:modified>
</cp:coreProperties>
</file>